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activeTab="0"/>
  </bookViews>
  <sheets>
    <sheet name="Instructions" sheetId="1" r:id="rId1"/>
    <sheet name="Data Analysis" sheetId="2" r:id="rId2"/>
    <sheet name="Double Entry" sheetId="3" r:id="rId3"/>
    <sheet name="Data Integrity Check" sheetId="4" r:id="rId4"/>
  </sheets>
  <definedNames/>
  <calcPr fullCalcOnLoad="1"/>
</workbook>
</file>

<file path=xl/sharedStrings.xml><?xml version="1.0" encoding="utf-8"?>
<sst xmlns="http://schemas.openxmlformats.org/spreadsheetml/2006/main" count="684" uniqueCount="100">
  <si>
    <t>Operation</t>
  </si>
  <si>
    <t>Field operator</t>
  </si>
  <si>
    <t>Date (month &amp;year)</t>
  </si>
  <si>
    <t>Strata</t>
  </si>
  <si>
    <t>Name</t>
  </si>
  <si>
    <t>Weighting (0-1)</t>
  </si>
  <si>
    <t>SE</t>
  </si>
  <si>
    <t>SE value</t>
  </si>
  <si>
    <t>Combined Standard Error</t>
  </si>
  <si>
    <t>Strata 1</t>
  </si>
  <si>
    <t>Year</t>
  </si>
  <si>
    <t>Date</t>
  </si>
  <si>
    <t>Strata No</t>
  </si>
  <si>
    <t>Strata Name</t>
  </si>
  <si>
    <t>Strata Weight</t>
  </si>
  <si>
    <t>line no.</t>
  </si>
  <si>
    <t>GPS E</t>
  </si>
  <si>
    <t>GPS N</t>
  </si>
  <si>
    <t>Strata 2</t>
  </si>
  <si>
    <t>Strata 3</t>
  </si>
  <si>
    <t>Strata 4</t>
  </si>
  <si>
    <t>Strata 5</t>
  </si>
  <si>
    <t>Strata 6</t>
  </si>
  <si>
    <t>Strata 7</t>
  </si>
  <si>
    <t>Strata 8</t>
  </si>
  <si>
    <t>Strata 9</t>
  </si>
  <si>
    <t>Strata 10</t>
  </si>
  <si>
    <t>Strata 11</t>
  </si>
  <si>
    <t>Strata 12</t>
  </si>
  <si>
    <t>Sum of integrity Checks (Must = 0)</t>
  </si>
  <si>
    <t>Treatment ha</t>
  </si>
  <si>
    <t>Data Quality Summary</t>
  </si>
  <si>
    <t>Date (Month/Year)</t>
  </si>
  <si>
    <t>95% CI</t>
  </si>
  <si>
    <t>Note: You can check in column A to see which rows contain the data errors.</t>
  </si>
  <si>
    <t xml:space="preserve"> (+/-)</t>
  </si>
  <si>
    <t>95%CI</t>
  </si>
  <si>
    <t>Financial year (eg. 02/03)</t>
  </si>
  <si>
    <t xml:space="preserve">Your data is to be entered into the green colored cells </t>
  </si>
  <si>
    <t>Enter your data a second time in this spreadsheet. The adjacent spreadsheet "data integrety check" will validate that your data entry is the same.</t>
  </si>
  <si>
    <t>See the example below</t>
  </si>
  <si>
    <t xml:space="preserve">Do not enter data into white cells, as they are automatically updated </t>
  </si>
  <si>
    <t>forest</t>
  </si>
  <si>
    <t>1</t>
  </si>
  <si>
    <t>2</t>
  </si>
  <si>
    <t>3</t>
  </si>
  <si>
    <t>Once your data is entered into the "data analysis" sheet, then enter it again the the "double entry" sheet. This is to ensure data entry is correct.</t>
  </si>
  <si>
    <t>Data Entry INCORRECT, check double entry</t>
  </si>
  <si>
    <t>Now check the data quality summary under A42 in the "data analysis" sheet. If you see the error</t>
  </si>
  <si>
    <t>There may be other data errors under A42 in the "data analysis" sheet. The designer will determine whether these are acceptable or not.</t>
  </si>
  <si>
    <t>Enter your data into the green colored cells in the "Data Analysis" spreadsheet. Data for each stratum is entered into its own block</t>
  </si>
  <si>
    <t>Rainfall data may be entered for either the 1st 4 hours of darkness, and/or all night data (rainfall data entry is optional)</t>
  </si>
  <si>
    <t xml:space="preserve">Then investigate the "data integrity check" sheet to find out where data entry was inconsistent, and resolve it. </t>
  </si>
  <si>
    <t>Weighted PAI</t>
  </si>
  <si>
    <t>PAI (%)</t>
  </si>
  <si>
    <t>Possums Bitemarks</t>
  </si>
  <si>
    <t>Non-target Bitemarks</t>
  </si>
  <si>
    <t>Unknown Bitemarks</t>
  </si>
  <si>
    <t>Tag Lost/Damaged</t>
  </si>
  <si>
    <t>No Bitemarks</t>
  </si>
  <si>
    <t>Wax Tag outcomes are totalled per line, and entered numerically in the appropriate column. Leave zero cells blank</t>
  </si>
  <si>
    <t>Please do not use letters for Wax Tag outcomes</t>
  </si>
  <si>
    <t>PAI</t>
  </si>
  <si>
    <t>Mean PAI % (Strata 1)</t>
  </si>
  <si>
    <t>Data entry procedure for Wax Tag outcomes</t>
  </si>
  <si>
    <t>Mean PAI % (Strata 2)</t>
  </si>
  <si>
    <t>Mean PAI % (Strata 3)</t>
  </si>
  <si>
    <t>Mean PAI % (Strata 4)</t>
  </si>
  <si>
    <t>Mean PAI % (Strata 5)</t>
  </si>
  <si>
    <t>Mean PAI % (Strata 6)</t>
  </si>
  <si>
    <t>Mean PAI % (Strata 7)</t>
  </si>
  <si>
    <t>Mean PAI % (Strata 8)</t>
  </si>
  <si>
    <t>Mean PAI % (Strata 9)</t>
  </si>
  <si>
    <t>Mean PAI % (Strata 10)</t>
  </si>
  <si>
    <t>Mean PAI % (Strata 11)</t>
  </si>
  <si>
    <t>Mean PAI % (Strata 12)</t>
  </si>
  <si>
    <t>Tags per line (10 or 20)</t>
  </si>
  <si>
    <t>Nights lines deployed (3 or 7)</t>
  </si>
  <si>
    <t xml:space="preserve">          +/-</t>
  </si>
  <si>
    <t>PLI</t>
  </si>
  <si>
    <t>Data entry procedure for wax tag outcomes</t>
  </si>
  <si>
    <t>waxtag outcomes are totalled per line, and entered numerically in the appropriate column. Leave zero cells blank</t>
  </si>
  <si>
    <t>Please do not use letters for waxtag outcomes</t>
  </si>
  <si>
    <t xml:space="preserve">Once data entry is complete, results of the overall analysis (weighted mean and CI) are presented at A15 in the "data analysis" sheet. </t>
  </si>
  <si>
    <t>Mean TLI % (Strata 1)</t>
  </si>
  <si>
    <t>Mean TLI % (Strata 12)</t>
  </si>
  <si>
    <t>Mean TLI % (Strata 11)</t>
  </si>
  <si>
    <t>Mean TLI % (Strata 10)</t>
  </si>
  <si>
    <t>Mean TLI % (Strata 9)</t>
  </si>
  <si>
    <t>Mean TLI % (Strata 8)</t>
  </si>
  <si>
    <t>Mean TLI % (Strata 7)</t>
  </si>
  <si>
    <t>Mean TLI % (Strata 6)</t>
  </si>
  <si>
    <t>Mean TLI % (Strata 5)</t>
  </si>
  <si>
    <t>Mean TLI % (Strata 4)</t>
  </si>
  <si>
    <t>Mean TLI % (Strata 3)</t>
  </si>
  <si>
    <t>Mean TLI % (Strata 2)</t>
  </si>
  <si>
    <t>Total rain</t>
  </si>
  <si>
    <t>total rain</t>
  </si>
  <si>
    <t>WTI Analysis</t>
  </si>
  <si>
    <t>WTI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</si>
</sst>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0.0;[Red]0.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MS Sans Serif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4" fontId="1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2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49" fontId="0" fillId="33" borderId="0" xfId="0" applyNumberFormat="1" applyFill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17" fontId="0" fillId="33" borderId="0" xfId="0" applyNumberFormat="1" applyFill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17" fontId="0" fillId="0" borderId="0" xfId="0" applyNumberFormat="1" applyFill="1" applyAlignment="1" applyProtection="1">
      <alignment/>
      <protection hidden="1" locked="0"/>
    </xf>
    <xf numFmtId="0" fontId="4" fillId="33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5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textRotation="90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 locked="0"/>
    </xf>
    <xf numFmtId="0" fontId="0" fillId="33" borderId="10" xfId="0" applyNumberFormat="1" applyFill="1" applyBorder="1" applyAlignment="1" applyProtection="1">
      <alignment/>
      <protection hidden="1" locked="0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1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15" fillId="34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8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7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9" fontId="0" fillId="0" borderId="10" xfId="59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/>
    </xf>
    <xf numFmtId="9" fontId="0" fillId="0" borderId="0" xfId="59" applyFont="1" applyAlignment="1" applyProtection="1">
      <alignment/>
      <protection hidden="1"/>
    </xf>
    <xf numFmtId="9" fontId="7" fillId="0" borderId="0" xfId="59" applyFont="1" applyAlignment="1" applyProtection="1">
      <alignment/>
      <protection hidden="1"/>
    </xf>
    <xf numFmtId="9" fontId="1" fillId="0" borderId="0" xfId="59" applyFont="1" applyAlignment="1" applyProtection="1">
      <alignment/>
      <protection hidden="1"/>
    </xf>
    <xf numFmtId="9" fontId="1" fillId="0" borderId="0" xfId="59" applyFont="1" applyAlignment="1" applyProtection="1">
      <alignment/>
      <protection hidden="1"/>
    </xf>
    <xf numFmtId="9" fontId="4" fillId="0" borderId="0" xfId="59" applyFont="1" applyAlignment="1" applyProtection="1">
      <alignment/>
      <protection hidden="1"/>
    </xf>
    <xf numFmtId="9" fontId="1" fillId="0" borderId="0" xfId="59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80" fontId="1" fillId="0" borderId="0" xfId="59" applyNumberFormat="1" applyFont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74" fontId="0" fillId="35" borderId="0" xfId="0" applyNumberForma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7" customWidth="1"/>
    <col min="2" max="2" width="9.140625" style="60" customWidth="1"/>
  </cols>
  <sheetData>
    <row r="1" spans="1:2" ht="12.75">
      <c r="A1" s="57">
        <v>1</v>
      </c>
      <c r="B1" s="59" t="s">
        <v>50</v>
      </c>
    </row>
    <row r="2" ht="12.75">
      <c r="B2" s="59"/>
    </row>
    <row r="3" spans="1:2" ht="12.75">
      <c r="A3" s="57">
        <v>2</v>
      </c>
      <c r="B3" s="60" t="s">
        <v>41</v>
      </c>
    </row>
    <row r="5" spans="1:2" ht="12.75">
      <c r="A5" s="57">
        <v>3</v>
      </c>
      <c r="B5" s="60" t="s">
        <v>51</v>
      </c>
    </row>
    <row r="7" spans="1:2" ht="12.75">
      <c r="A7" s="57">
        <v>4</v>
      </c>
      <c r="B7" s="58" t="s">
        <v>80</v>
      </c>
    </row>
    <row r="8" ht="12.75">
      <c r="B8" s="59" t="s">
        <v>81</v>
      </c>
    </row>
    <row r="9" spans="2:10" ht="12.75">
      <c r="B9" s="59" t="s">
        <v>82</v>
      </c>
      <c r="H9" s="4"/>
      <c r="I9" s="4"/>
      <c r="J9" s="4"/>
    </row>
    <row r="10" spans="2:10" ht="12.75">
      <c r="B10" s="59" t="s">
        <v>40</v>
      </c>
      <c r="H10" s="4"/>
      <c r="I10" s="4"/>
      <c r="J10" s="4"/>
    </row>
    <row r="11" spans="2:13" ht="12.75">
      <c r="B11" s="59"/>
      <c r="H11" s="4"/>
      <c r="I11" s="4"/>
      <c r="J11" s="4"/>
      <c r="K11" s="22"/>
      <c r="L11" s="22"/>
      <c r="M11" s="27"/>
    </row>
    <row r="12" spans="2:7" ht="12.75">
      <c r="B12" s="4"/>
      <c r="C12" s="4"/>
      <c r="D12" s="4"/>
      <c r="E12" s="22" t="s">
        <v>32</v>
      </c>
      <c r="F12" s="22"/>
      <c r="G12" s="19">
        <v>37773</v>
      </c>
    </row>
    <row r="13" spans="2:7" ht="12.75">
      <c r="B13" s="5" t="s">
        <v>9</v>
      </c>
      <c r="C13" s="28" t="s">
        <v>42</v>
      </c>
      <c r="D13" s="29"/>
      <c r="E13" s="22" t="s">
        <v>30</v>
      </c>
      <c r="F13" s="22"/>
      <c r="G13" s="30">
        <v>1250</v>
      </c>
    </row>
    <row r="14" spans="2:11" ht="118.5">
      <c r="B14" s="13" t="s">
        <v>15</v>
      </c>
      <c r="C14" s="33" t="s">
        <v>97</v>
      </c>
      <c r="D14" s="34" t="s">
        <v>16</v>
      </c>
      <c r="E14" s="34" t="s">
        <v>17</v>
      </c>
      <c r="F14" s="35" t="s">
        <v>55</v>
      </c>
      <c r="G14" s="35" t="s">
        <v>56</v>
      </c>
      <c r="H14" s="35" t="s">
        <v>57</v>
      </c>
      <c r="I14" s="35" t="s">
        <v>58</v>
      </c>
      <c r="J14" s="35" t="s">
        <v>59</v>
      </c>
      <c r="K14" s="71" t="s">
        <v>99</v>
      </c>
    </row>
    <row r="15" spans="2:11" ht="12.75">
      <c r="B15" s="40" t="s">
        <v>43</v>
      </c>
      <c r="C15" s="26">
        <v>2</v>
      </c>
      <c r="D15" s="41">
        <v>1234567</v>
      </c>
      <c r="E15" s="41">
        <v>1234567</v>
      </c>
      <c r="F15" s="26">
        <v>5</v>
      </c>
      <c r="G15" s="26">
        <v>1</v>
      </c>
      <c r="H15" s="26"/>
      <c r="I15" s="26"/>
      <c r="J15" s="26">
        <v>14</v>
      </c>
      <c r="K15" s="63">
        <f>IF(SUM(F15:J15)=0,"",F15/SUM(F15:J15))</f>
        <v>0.25</v>
      </c>
    </row>
    <row r="16" spans="2:11" ht="12.75">
      <c r="B16" s="40" t="s">
        <v>44</v>
      </c>
      <c r="C16" s="26">
        <v>2</v>
      </c>
      <c r="D16" s="41">
        <v>1234567</v>
      </c>
      <c r="E16" s="41">
        <v>1234567</v>
      </c>
      <c r="F16" s="26">
        <v>11</v>
      </c>
      <c r="G16" s="26"/>
      <c r="H16" s="26">
        <v>3</v>
      </c>
      <c r="I16" s="26">
        <v>1</v>
      </c>
      <c r="J16" s="26">
        <v>5</v>
      </c>
      <c r="K16" s="63">
        <f>IF(SUM(F16:J16)=0,"",F16/SUM(F16:J16))</f>
        <v>0.55</v>
      </c>
    </row>
    <row r="17" spans="2:11" ht="12.75">
      <c r="B17" s="40" t="s">
        <v>45</v>
      </c>
      <c r="C17" s="26">
        <v>2</v>
      </c>
      <c r="D17" s="41">
        <v>1234567</v>
      </c>
      <c r="E17" s="41">
        <v>1234567</v>
      </c>
      <c r="F17" s="26"/>
      <c r="G17" s="26"/>
      <c r="H17" s="26"/>
      <c r="I17" s="26"/>
      <c r="J17" s="26">
        <v>20</v>
      </c>
      <c r="K17" s="63">
        <f>IF(SUM(F17:J17)=0,"",F17/SUM(F17:J17))</f>
        <v>0</v>
      </c>
    </row>
    <row r="21" spans="1:2" ht="12.75">
      <c r="A21" s="57">
        <v>5</v>
      </c>
      <c r="B21" s="60" t="s">
        <v>46</v>
      </c>
    </row>
    <row r="23" spans="1:2" ht="12.75">
      <c r="A23" s="57">
        <v>6</v>
      </c>
      <c r="B23" s="60" t="s">
        <v>48</v>
      </c>
    </row>
    <row r="24" ht="15.75">
      <c r="B24" s="10" t="s">
        <v>47</v>
      </c>
    </row>
    <row r="25" ht="12.75">
      <c r="B25" s="60" t="s">
        <v>52</v>
      </c>
    </row>
    <row r="26" ht="12.75">
      <c r="B26" s="61" t="s">
        <v>34</v>
      </c>
    </row>
    <row r="28" spans="1:2" ht="12.75">
      <c r="A28" s="57">
        <v>7</v>
      </c>
      <c r="B28" s="60" t="s">
        <v>49</v>
      </c>
    </row>
    <row r="30" spans="1:2" ht="12.75">
      <c r="A30" s="57">
        <v>8</v>
      </c>
      <c r="B30" s="60" t="s">
        <v>83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1"/>
  <sheetViews>
    <sheetView zoomScalePageLayoutView="0" workbookViewId="0" topLeftCell="A38">
      <selection activeCell="P46" sqref="P46"/>
    </sheetView>
  </sheetViews>
  <sheetFormatPr defaultColWidth="8.8515625" defaultRowHeight="12.75"/>
  <cols>
    <col min="1" max="1" width="8.8515625" style="4" customWidth="1"/>
    <col min="2" max="2" width="16.00390625" style="4" customWidth="1"/>
    <col min="3" max="3" width="9.57421875" style="4" customWidth="1"/>
    <col min="4" max="4" width="9.8515625" style="4" customWidth="1"/>
    <col min="5" max="5" width="12.00390625" style="4" customWidth="1"/>
    <col min="6" max="6" width="13.140625" style="4" customWidth="1"/>
    <col min="7" max="8" width="8.8515625" style="4" customWidth="1"/>
    <col min="9" max="9" width="9.140625" style="4" customWidth="1"/>
    <col min="10" max="10" width="8.7109375" style="4" customWidth="1"/>
    <col min="11" max="11" width="5.7109375" style="4" customWidth="1"/>
    <col min="12" max="13" width="5.421875" style="4" customWidth="1"/>
    <col min="14" max="14" width="5.140625" style="4" customWidth="1"/>
    <col min="15" max="15" width="5.00390625" style="15" customWidth="1"/>
    <col min="16" max="16" width="11.140625" style="15" customWidth="1"/>
    <col min="17" max="17" width="6.00390625" style="4" customWidth="1"/>
    <col min="18" max="18" width="6.140625" style="4" customWidth="1"/>
    <col min="19" max="19" width="5.421875" style="4" customWidth="1"/>
    <col min="20" max="20" width="6.00390625" style="4" customWidth="1"/>
    <col min="21" max="21" width="8.00390625" style="67" customWidth="1"/>
    <col min="22" max="22" width="12.57421875" style="4" customWidth="1"/>
    <col min="23" max="27" width="4.7109375" style="4" customWidth="1"/>
    <col min="28" max="28" width="4.57421875" style="4" customWidth="1"/>
    <col min="29" max="30" width="4.7109375" style="4" customWidth="1"/>
    <col min="31" max="31" width="11.28125" style="4" bestFit="1" customWidth="1"/>
    <col min="32" max="32" width="14.7109375" style="16" customWidth="1"/>
    <col min="33" max="16384" width="8.8515625" style="4" customWidth="1"/>
  </cols>
  <sheetData>
    <row r="1" spans="1:31" ht="12.75">
      <c r="A1" s="44" t="s">
        <v>38</v>
      </c>
      <c r="V1" s="76" t="s">
        <v>6</v>
      </c>
      <c r="W1" s="76" t="s">
        <v>62</v>
      </c>
      <c r="X1" s="76" t="s">
        <v>7</v>
      </c>
      <c r="Y1" s="77"/>
      <c r="Z1" s="77"/>
      <c r="AA1" s="77"/>
      <c r="AB1" s="77"/>
      <c r="AC1" s="76" t="s">
        <v>6</v>
      </c>
      <c r="AD1" s="76" t="s">
        <v>79</v>
      </c>
      <c r="AE1" s="76" t="s">
        <v>7</v>
      </c>
    </row>
    <row r="2" spans="22:31" ht="12.75">
      <c r="V2" s="78">
        <f>P110</f>
      </c>
      <c r="W2" s="77">
        <f aca="true" t="shared" si="0" ref="W2:W13">IF(D19="",0,D19)</f>
        <v>0</v>
      </c>
      <c r="X2" s="77">
        <f aca="true" t="shared" si="1" ref="X2:X13">IF(V2="",0,V2)</f>
        <v>0</v>
      </c>
      <c r="Y2" s="77"/>
      <c r="Z2" s="77"/>
      <c r="AA2" s="77"/>
      <c r="AB2" s="77"/>
      <c r="AC2" s="78">
        <f>I110</f>
      </c>
      <c r="AD2" s="77">
        <f aca="true" t="shared" si="2" ref="AD2:AD13">IF(K19="",0,K19)</f>
        <v>0</v>
      </c>
      <c r="AE2" s="77">
        <f aca="true" t="shared" si="3" ref="AE2:AE13">IF(AC2="",0,AC2)</f>
        <v>0</v>
      </c>
    </row>
    <row r="3" spans="1:31" ht="12.75">
      <c r="A3" s="13" t="s">
        <v>0</v>
      </c>
      <c r="D3" s="14"/>
      <c r="V3" s="78">
        <f>P160</f>
      </c>
      <c r="W3" s="77">
        <f t="shared" si="0"/>
        <v>0</v>
      </c>
      <c r="X3" s="77">
        <f t="shared" si="1"/>
        <v>0</v>
      </c>
      <c r="Y3" s="77"/>
      <c r="Z3" s="77"/>
      <c r="AA3" s="77"/>
      <c r="AB3" s="77"/>
      <c r="AC3" s="78">
        <f>I160</f>
      </c>
      <c r="AD3" s="77">
        <f t="shared" si="2"/>
        <v>0</v>
      </c>
      <c r="AE3" s="77">
        <f t="shared" si="3"/>
        <v>0</v>
      </c>
    </row>
    <row r="4" spans="4:31" ht="12.75">
      <c r="D4" s="18"/>
      <c r="F4" s="44"/>
      <c r="V4" s="78">
        <f>P209</f>
      </c>
      <c r="W4" s="77">
        <f t="shared" si="0"/>
        <v>0</v>
      </c>
      <c r="X4" s="77">
        <f t="shared" si="1"/>
        <v>0</v>
      </c>
      <c r="Y4" s="77"/>
      <c r="Z4" s="77"/>
      <c r="AA4" s="77"/>
      <c r="AB4" s="77"/>
      <c r="AC4" s="78">
        <f>I209</f>
      </c>
      <c r="AD4" s="77">
        <f t="shared" si="2"/>
        <v>0</v>
      </c>
      <c r="AE4" s="77">
        <f t="shared" si="3"/>
        <v>0</v>
      </c>
    </row>
    <row r="5" spans="1:31" ht="12.75">
      <c r="A5" s="13" t="s">
        <v>1</v>
      </c>
      <c r="D5" s="14"/>
      <c r="V5" s="78">
        <f>P258</f>
      </c>
      <c r="W5" s="77">
        <f t="shared" si="0"/>
        <v>0</v>
      </c>
      <c r="X5" s="77">
        <f t="shared" si="1"/>
        <v>0</v>
      </c>
      <c r="Y5" s="77"/>
      <c r="Z5" s="77"/>
      <c r="AA5" s="77"/>
      <c r="AB5" s="77"/>
      <c r="AC5" s="78">
        <f>I258</f>
      </c>
      <c r="AD5" s="77">
        <f t="shared" si="2"/>
        <v>0</v>
      </c>
      <c r="AE5" s="77">
        <f t="shared" si="3"/>
        <v>0</v>
      </c>
    </row>
    <row r="6" spans="1:31" ht="12.75">
      <c r="A6" s="13"/>
      <c r="D6" s="18"/>
      <c r="V6" s="78">
        <f>P307</f>
      </c>
      <c r="W6" s="77">
        <f t="shared" si="0"/>
        <v>0</v>
      </c>
      <c r="X6" s="77">
        <f t="shared" si="1"/>
        <v>0</v>
      </c>
      <c r="Y6" s="77"/>
      <c r="Z6" s="77"/>
      <c r="AA6" s="77"/>
      <c r="AB6" s="77"/>
      <c r="AC6" s="78">
        <f>I307</f>
      </c>
      <c r="AD6" s="77">
        <f t="shared" si="2"/>
        <v>0</v>
      </c>
      <c r="AE6" s="77">
        <f t="shared" si="3"/>
        <v>0</v>
      </c>
    </row>
    <row r="7" spans="1:31" ht="12.75">
      <c r="A7" s="13" t="s">
        <v>2</v>
      </c>
      <c r="D7" s="19"/>
      <c r="V7" s="78">
        <f>P356</f>
      </c>
      <c r="W7" s="77">
        <f t="shared" si="0"/>
        <v>0</v>
      </c>
      <c r="X7" s="77">
        <f t="shared" si="1"/>
        <v>0</v>
      </c>
      <c r="Y7" s="77"/>
      <c r="Z7" s="77"/>
      <c r="AA7" s="77"/>
      <c r="AB7" s="77"/>
      <c r="AC7" s="78">
        <f>I356</f>
      </c>
      <c r="AD7" s="77">
        <f t="shared" si="2"/>
        <v>0</v>
      </c>
      <c r="AE7" s="77">
        <f t="shared" si="3"/>
        <v>0</v>
      </c>
    </row>
    <row r="8" spans="1:31" ht="12.75">
      <c r="A8" s="13"/>
      <c r="D8" s="18"/>
      <c r="V8" s="78">
        <f>P405</f>
      </c>
      <c r="W8" s="77">
        <f t="shared" si="0"/>
        <v>0</v>
      </c>
      <c r="X8" s="77">
        <f t="shared" si="1"/>
        <v>0</v>
      </c>
      <c r="Y8" s="77"/>
      <c r="Z8" s="77"/>
      <c r="AA8" s="77"/>
      <c r="AB8" s="77"/>
      <c r="AC8" s="78">
        <f>I405</f>
      </c>
      <c r="AD8" s="77">
        <f t="shared" si="2"/>
        <v>0</v>
      </c>
      <c r="AE8" s="77">
        <f t="shared" si="3"/>
        <v>0</v>
      </c>
    </row>
    <row r="9" spans="1:31" ht="12.75">
      <c r="A9" s="13" t="s">
        <v>37</v>
      </c>
      <c r="D9" s="14"/>
      <c r="V9" s="78">
        <f>P454</f>
      </c>
      <c r="W9" s="77">
        <f t="shared" si="0"/>
        <v>0</v>
      </c>
      <c r="X9" s="77">
        <f t="shared" si="1"/>
        <v>0</v>
      </c>
      <c r="Y9" s="77"/>
      <c r="Z9" s="77"/>
      <c r="AA9" s="77"/>
      <c r="AB9" s="77"/>
      <c r="AC9" s="78">
        <f>I454</f>
      </c>
      <c r="AD9" s="77">
        <f t="shared" si="2"/>
        <v>0</v>
      </c>
      <c r="AE9" s="77">
        <f t="shared" si="3"/>
        <v>0</v>
      </c>
    </row>
    <row r="10" spans="1:31" ht="12.75">
      <c r="A10" s="13"/>
      <c r="D10" s="65"/>
      <c r="V10" s="78">
        <f>P503</f>
      </c>
      <c r="W10" s="77">
        <f t="shared" si="0"/>
        <v>0</v>
      </c>
      <c r="X10" s="77">
        <f t="shared" si="1"/>
        <v>0</v>
      </c>
      <c r="Y10" s="77"/>
      <c r="Z10" s="77"/>
      <c r="AA10" s="77"/>
      <c r="AB10" s="77"/>
      <c r="AC10" s="78">
        <f>I503</f>
      </c>
      <c r="AD10" s="77">
        <f t="shared" si="2"/>
        <v>0</v>
      </c>
      <c r="AE10" s="77">
        <f t="shared" si="3"/>
        <v>0</v>
      </c>
    </row>
    <row r="11" spans="1:31" ht="12.75">
      <c r="A11" s="13" t="s">
        <v>76</v>
      </c>
      <c r="D11" s="14"/>
      <c r="V11" s="78">
        <f>P552</f>
      </c>
      <c r="W11" s="77">
        <f t="shared" si="0"/>
        <v>0</v>
      </c>
      <c r="X11" s="77">
        <f t="shared" si="1"/>
        <v>0</v>
      </c>
      <c r="Y11" s="77"/>
      <c r="Z11" s="77"/>
      <c r="AA11" s="77"/>
      <c r="AB11" s="77"/>
      <c r="AC11" s="78">
        <f>I552</f>
      </c>
      <c r="AD11" s="77">
        <f t="shared" si="2"/>
        <v>0</v>
      </c>
      <c r="AE11" s="77">
        <f t="shared" si="3"/>
        <v>0</v>
      </c>
    </row>
    <row r="12" spans="1:31" ht="12.75">
      <c r="A12" s="13"/>
      <c r="D12" s="65"/>
      <c r="V12" s="78">
        <f>P601</f>
      </c>
      <c r="W12" s="77">
        <f t="shared" si="0"/>
        <v>0</v>
      </c>
      <c r="X12" s="77">
        <f t="shared" si="1"/>
        <v>0</v>
      </c>
      <c r="Y12" s="77"/>
      <c r="Z12" s="77"/>
      <c r="AA12" s="77"/>
      <c r="AB12" s="77"/>
      <c r="AC12" s="78">
        <f>I601</f>
      </c>
      <c r="AD12" s="77">
        <f t="shared" si="2"/>
        <v>0</v>
      </c>
      <c r="AE12" s="77">
        <f t="shared" si="3"/>
        <v>0</v>
      </c>
    </row>
    <row r="13" spans="1:32" ht="12.75">
      <c r="A13" s="13" t="s">
        <v>77</v>
      </c>
      <c r="D13" s="66"/>
      <c r="P13" s="4"/>
      <c r="V13" s="78">
        <f>P650</f>
      </c>
      <c r="W13" s="77">
        <f t="shared" si="0"/>
        <v>0</v>
      </c>
      <c r="X13" s="77">
        <f t="shared" si="1"/>
        <v>0</v>
      </c>
      <c r="Y13" s="77"/>
      <c r="Z13" s="77"/>
      <c r="AA13" s="77"/>
      <c r="AB13" s="77"/>
      <c r="AC13" s="78">
        <f>I650</f>
      </c>
      <c r="AD13" s="77">
        <f t="shared" si="2"/>
        <v>0</v>
      </c>
      <c r="AE13" s="77">
        <f t="shared" si="3"/>
        <v>0</v>
      </c>
      <c r="AF13" s="4"/>
    </row>
    <row r="14" spans="1:24" ht="12.75">
      <c r="A14" s="13"/>
      <c r="V14" s="3"/>
      <c r="W14" s="3"/>
      <c r="X14" s="3"/>
    </row>
    <row r="15" spans="1:8" ht="30">
      <c r="A15" s="20" t="s">
        <v>98</v>
      </c>
      <c r="H15" s="20"/>
    </row>
    <row r="16" ht="15.75">
      <c r="A16" s="21"/>
    </row>
    <row r="17" spans="9:16" ht="12.75">
      <c r="I17" s="22"/>
      <c r="J17" s="22"/>
      <c r="L17" s="3"/>
      <c r="N17" s="3"/>
      <c r="O17" s="23"/>
      <c r="P17" s="23"/>
    </row>
    <row r="18" spans="1:17" ht="12.75">
      <c r="A18" s="5" t="s">
        <v>3</v>
      </c>
      <c r="B18" s="5" t="s">
        <v>4</v>
      </c>
      <c r="C18" s="5" t="s">
        <v>5</v>
      </c>
      <c r="D18" s="5" t="s">
        <v>54</v>
      </c>
      <c r="H18" s="5"/>
      <c r="I18" s="5"/>
      <c r="J18" s="5"/>
      <c r="K18" s="5"/>
      <c r="N18" s="2"/>
      <c r="O18" s="24"/>
      <c r="P18" s="25"/>
      <c r="Q18" s="22"/>
    </row>
    <row r="19" spans="1:16" ht="12.75">
      <c r="A19" s="5">
        <v>1</v>
      </c>
      <c r="B19" s="4">
        <f>IF(P108="","",IF(H44="","Strata Name!?",H44))</f>
      </c>
      <c r="C19" s="3">
        <f>IF(L44="",0,L44/SUM($L$44+$L$114+$L$163+$L$212+$L$261+$L$310+$L$359+$L$408+$L$457+$L$506+$L$555+$L$604))</f>
        <v>0</v>
      </c>
      <c r="D19" s="67">
        <f>P108</f>
      </c>
      <c r="H19" s="5"/>
      <c r="J19" s="3"/>
      <c r="K19" s="67"/>
      <c r="N19" s="8"/>
      <c r="O19" s="23"/>
      <c r="P19" s="23"/>
    </row>
    <row r="20" spans="1:16" ht="12.75">
      <c r="A20" s="5">
        <v>2</v>
      </c>
      <c r="B20" s="4">
        <f>IF(P158="","",IF(H114="","Strata Name!?",H114))</f>
      </c>
      <c r="C20" s="3">
        <f>IF(L114="",0,L114/SUM($L$44+$L$114+$L$163+$L$212+$L$261+$L$310+$L$359+$L$408+$L$457+$L$506+$L$555+$L$604))</f>
        <v>0</v>
      </c>
      <c r="D20" s="67">
        <f>P158</f>
      </c>
      <c r="H20" s="5"/>
      <c r="J20" s="3"/>
      <c r="K20" s="67"/>
      <c r="N20" s="8"/>
      <c r="O20" s="23"/>
      <c r="P20" s="23"/>
    </row>
    <row r="21" spans="1:16" ht="12.75">
      <c r="A21" s="5">
        <v>3</v>
      </c>
      <c r="B21" s="4">
        <f>IF(P207="","",IF(H163="","Strata Name!?",H163))</f>
      </c>
      <c r="C21" s="3">
        <f>IF(L163="",0,L163/SUM($L$44+$L$114+$L$163+$L$212+$L$261+$L$310+$L$359+$L$408+$L$457+$L$506+$L$555+$L$604))</f>
        <v>0</v>
      </c>
      <c r="D21" s="67">
        <f>P207</f>
      </c>
      <c r="H21" s="5"/>
      <c r="J21" s="3"/>
      <c r="K21" s="67"/>
      <c r="N21" s="8"/>
      <c r="O21" s="23"/>
      <c r="P21" s="23"/>
    </row>
    <row r="22" spans="1:16" ht="12.75">
      <c r="A22" s="5">
        <v>4</v>
      </c>
      <c r="B22" s="4">
        <f>IF(P256="","",IF(H212="","Strata Name!?",H212))</f>
      </c>
      <c r="C22" s="3">
        <f>IF(L212="",0,L212/SUM($L$44+$L$114+$L$163+$L$212+$L$261+$L$310+$L$359+$L$408+$L$457+$L$506+$L$555+$L$604))</f>
        <v>0</v>
      </c>
      <c r="D22" s="67">
        <f>P256</f>
      </c>
      <c r="H22" s="5"/>
      <c r="J22" s="3"/>
      <c r="K22" s="67"/>
      <c r="N22" s="8"/>
      <c r="O22" s="23"/>
      <c r="P22" s="23"/>
    </row>
    <row r="23" spans="1:16" ht="12.75">
      <c r="A23" s="5">
        <v>5</v>
      </c>
      <c r="B23" s="4">
        <f>IF(P305="","",IF(H261="","Strata Name!?",H261))</f>
      </c>
      <c r="C23" s="3">
        <f>IF(L261="",0,L261/SUM($L$44+$L$114+$L$163+$L$212+$L$261+$L$310+$L$359+$L$408+$L$457+$L$506+$L$555+$L$604))</f>
        <v>0</v>
      </c>
      <c r="D23" s="67">
        <f>P305</f>
      </c>
      <c r="H23" s="5"/>
      <c r="J23" s="3"/>
      <c r="K23" s="67"/>
      <c r="N23" s="8"/>
      <c r="O23" s="23"/>
      <c r="P23" s="23"/>
    </row>
    <row r="24" spans="1:16" ht="12.75">
      <c r="A24" s="5">
        <v>6</v>
      </c>
      <c r="B24" s="4">
        <f>IF(P354="","",IF(H310="","Strata Name!?",H310))</f>
      </c>
      <c r="C24" s="3">
        <f>IF(L310="",0,L310/SUM($L$44+$L$114+$L$163+$L$212+$L$261+$L$310+$L$359+$L$408+$L$457+$L$506+$L$555+$L$604))</f>
        <v>0</v>
      </c>
      <c r="D24" s="67">
        <f>P354</f>
      </c>
      <c r="H24" s="5"/>
      <c r="J24" s="3"/>
      <c r="K24" s="67"/>
      <c r="N24" s="8"/>
      <c r="O24" s="23"/>
      <c r="P24" s="23"/>
    </row>
    <row r="25" spans="1:16" ht="12.75">
      <c r="A25" s="5">
        <v>7</v>
      </c>
      <c r="B25" s="4">
        <f>IF(P403="","",IF(H359="","Strata Name!?",H359))</f>
      </c>
      <c r="C25" s="3">
        <f>IF(L359="",0,L359/SUM($L$44+$L$114+$L$163+$L$212+$L$261+$L$310+$L$359+$L$408+$L$457+$L$506+$L$555+$L$604))</f>
        <v>0</v>
      </c>
      <c r="D25" s="67">
        <f>P403</f>
      </c>
      <c r="H25" s="5"/>
      <c r="J25" s="3"/>
      <c r="K25" s="67"/>
      <c r="N25" s="8"/>
      <c r="O25" s="23"/>
      <c r="P25" s="23"/>
    </row>
    <row r="26" spans="1:16" ht="12.75">
      <c r="A26" s="5">
        <v>8</v>
      </c>
      <c r="B26" s="4">
        <f>IF(P452="","",IF(H408="","Strata Name!?",H408))</f>
      </c>
      <c r="C26" s="3">
        <f>IF(L408="",0,L408/SUM($L$44+$L$114+$L$163+$L$212+$L$261+$L$310+$L$359+$L$408+$L$457+$L$506+$L$555+$L$604))</f>
        <v>0</v>
      </c>
      <c r="D26" s="67">
        <f>P452</f>
      </c>
      <c r="H26" s="5"/>
      <c r="J26" s="3"/>
      <c r="K26" s="67"/>
      <c r="N26" s="8"/>
      <c r="O26" s="23"/>
      <c r="P26" s="23"/>
    </row>
    <row r="27" spans="1:16" ht="12.75">
      <c r="A27" s="5">
        <v>9</v>
      </c>
      <c r="B27" s="4">
        <f>IF(P501="","",IF(H457="","Strata Name!?",H457))</f>
      </c>
      <c r="C27" s="3">
        <f>IF(L457="",0,L457/SUM($L$44+$L$114+$L$163+$L$212+$L$261+$L$310+$L$359+$L$408+$L$457+$L$506+$L$555+$L$604))</f>
        <v>0</v>
      </c>
      <c r="D27" s="67">
        <f>P501</f>
      </c>
      <c r="H27" s="5"/>
      <c r="J27" s="3"/>
      <c r="K27" s="67"/>
      <c r="N27" s="8"/>
      <c r="O27" s="23"/>
      <c r="P27" s="23"/>
    </row>
    <row r="28" spans="1:16" ht="12.75">
      <c r="A28" s="5">
        <v>10</v>
      </c>
      <c r="B28" s="4">
        <f>IF(P550="","",IF(H506="","Strata Name!?",H506))</f>
      </c>
      <c r="C28" s="3">
        <f>IF(L506="",0,L506/SUM($L$44+$L$114+$L$163+$L$212+$L$261+$L$310+$L$359+$L$408+$L$457+$L$506+$L$555+$L$604))</f>
        <v>0</v>
      </c>
      <c r="D28" s="67">
        <f>P550</f>
      </c>
      <c r="H28" s="5"/>
      <c r="J28" s="3"/>
      <c r="K28" s="67"/>
      <c r="N28" s="8"/>
      <c r="O28" s="23"/>
      <c r="P28" s="23"/>
    </row>
    <row r="29" spans="1:16" ht="12.75">
      <c r="A29" s="5">
        <v>11</v>
      </c>
      <c r="B29" s="4">
        <f>IF(P599="","",IF(H555="","Strata Name!?",H555))</f>
      </c>
      <c r="C29" s="3">
        <f>IF(L555="",0,L555/SUM($L$44+$L$114+$L$163+$L$212+$L$261+$L$310+$L$359+$L$408+$L$457+$L$506+$L$555+$L$604))</f>
        <v>0</v>
      </c>
      <c r="D29" s="67">
        <f>P599</f>
      </c>
      <c r="H29" s="5"/>
      <c r="J29" s="3"/>
      <c r="K29" s="67"/>
      <c r="N29" s="8"/>
      <c r="O29" s="23"/>
      <c r="P29" s="23"/>
    </row>
    <row r="30" spans="1:16" ht="12.75">
      <c r="A30" s="5">
        <v>12</v>
      </c>
      <c r="B30" s="4">
        <f>IF(P648="","",IF(H604="","Strata Name!?",H604))</f>
      </c>
      <c r="C30" s="3">
        <f>IF(L604="",0,L604/SUM($L$44+$L$114+$L$163+$L$212+$L$261+$L$310+$L$359+$L$408+$L$457+$L$506+$L$555+$L$604))</f>
        <v>0</v>
      </c>
      <c r="D30" s="67">
        <f>P648</f>
      </c>
      <c r="H30" s="5"/>
      <c r="J30" s="3"/>
      <c r="K30" s="67"/>
      <c r="N30" s="8"/>
      <c r="O30" s="23"/>
      <c r="P30" s="23"/>
    </row>
    <row r="31" spans="3:16" ht="12.75">
      <c r="C31" s="3"/>
      <c r="J31" s="3"/>
      <c r="O31" s="23"/>
      <c r="P31" s="23"/>
    </row>
    <row r="32" spans="1:16" ht="12.75">
      <c r="A32" s="5" t="s">
        <v>53</v>
      </c>
      <c r="C32" s="68">
        <f>IF(P158="",P108,IF(SUM(C19:C30)=1,(SUM(W2*C19)+(W3*C20)+(W4*C21)+(W5*C22)+(W6*C23)+(W7*C24)+(W8*C25)+(W9*C26)+(W10*C27)+(W11*C28)+(W12*C29)+(W13*C30)),"Weightings must total 1!"))</f>
      </c>
      <c r="D32" s="5" t="s">
        <v>78</v>
      </c>
      <c r="E32" s="69">
        <f>IF(P158="",P109,C33*2)</f>
      </c>
      <c r="F32" s="5" t="s">
        <v>33</v>
      </c>
      <c r="H32" s="5"/>
      <c r="J32" s="68"/>
      <c r="K32" s="43"/>
      <c r="L32" s="69"/>
      <c r="M32" s="5"/>
      <c r="N32" s="3"/>
      <c r="O32" s="23"/>
      <c r="P32" s="23"/>
    </row>
    <row r="33" spans="1:13" ht="12.75">
      <c r="A33" s="5" t="s">
        <v>8</v>
      </c>
      <c r="C33" s="75">
        <f>IF(C20=0,V2,SQRT((C19*X2)^2+(C20*X3)^2+(C21*X4)^2+(C22*X5)^2+(C23*X6)^2+(C24*X7)^2+(C25*X8)^2+(C26*X9)^2+(C27*X10)^2+(C28*X11)^2+(C29*X12)^2+(C30*X13)^2))</f>
      </c>
      <c r="D33" s="5"/>
      <c r="E33" s="5"/>
      <c r="F33" s="5"/>
      <c r="H33" s="5"/>
      <c r="J33" s="75"/>
      <c r="K33" s="2"/>
      <c r="L33" s="5"/>
      <c r="M33" s="5"/>
    </row>
    <row r="34" spans="1:5" ht="12.75">
      <c r="A34" s="5"/>
      <c r="C34" s="6"/>
      <c r="D34" s="5"/>
      <c r="E34" s="5"/>
    </row>
    <row r="35" ht="12.75">
      <c r="C35" s="3"/>
    </row>
    <row r="36" ht="18">
      <c r="A36" s="7" t="s">
        <v>31</v>
      </c>
    </row>
    <row r="37" spans="1:32" ht="12.75">
      <c r="A37" s="9">
        <f>IF(D19="","",IF(SUM(LEN(A38),LEN(A39),LEN(A40))=0,"All Data is Correct",""))</f>
      </c>
      <c r="J37" s="22" t="s">
        <v>64</v>
      </c>
      <c r="N37" s="15"/>
      <c r="AF37" s="17"/>
    </row>
    <row r="38" spans="1:32" ht="15.75">
      <c r="A38" s="10">
        <f>IF('Data Integrity Check'!D1&lt;&gt;0,"Data Entry INCORRECT, check double entry","")</f>
      </c>
      <c r="J38" s="4" t="s">
        <v>60</v>
      </c>
      <c r="N38" s="15"/>
      <c r="AF38" s="17"/>
    </row>
    <row r="39" spans="1:32" ht="15.75">
      <c r="A39" s="10">
        <f>IF(D19="","",IF(COUNT(V10:V651)=0,"","Non-conforming data errors! Check Error message column V"))</f>
      </c>
      <c r="J39" s="4" t="s">
        <v>61</v>
      </c>
      <c r="N39" s="15"/>
      <c r="AF39" s="17"/>
    </row>
    <row r="40" spans="1:32" ht="15.75">
      <c r="A40" s="10">
        <f>IF(D19="","",IF(SUM(LEN(N44),LEN(N114),LEN(N163),LEN(N212),LEN(N261),LEN(N310),LEN(N359),LEN(N408),LEN(N457),LEN(N506),LEN(N555),LEN(N604))=0,"","Some Strata have less than 5 lines"))</f>
      </c>
      <c r="N40" s="15"/>
      <c r="P40" s="62"/>
      <c r="Q40" s="62"/>
      <c r="R40" s="62"/>
      <c r="S40" s="62"/>
      <c r="T40" s="62"/>
      <c r="AF40" s="17"/>
    </row>
    <row r="41" spans="1:32" ht="15.75">
      <c r="A41" s="10"/>
      <c r="N41" s="15"/>
      <c r="P41" s="56"/>
      <c r="R41" s="22"/>
      <c r="T41" s="22"/>
      <c r="AF41" s="17"/>
    </row>
    <row r="42" spans="14:32" ht="12.75">
      <c r="N42" s="15"/>
      <c r="P42" s="4"/>
      <c r="AF42" s="17"/>
    </row>
    <row r="43" spans="2:32" ht="12.75">
      <c r="B43" s="5"/>
      <c r="C43" s="11"/>
      <c r="D43" s="5"/>
      <c r="J43" s="22" t="s">
        <v>32</v>
      </c>
      <c r="K43" s="22"/>
      <c r="L43" s="19"/>
      <c r="M43" s="27"/>
      <c r="N43" s="15"/>
      <c r="P43" s="4"/>
      <c r="AF43" s="17"/>
    </row>
    <row r="44" spans="1:32" ht="12.75">
      <c r="A44" s="12"/>
      <c r="G44" s="5" t="s">
        <v>9</v>
      </c>
      <c r="H44" s="28"/>
      <c r="I44" s="29"/>
      <c r="J44" s="22" t="s">
        <v>30</v>
      </c>
      <c r="K44" s="22"/>
      <c r="L44" s="30"/>
      <c r="M44" s="31"/>
      <c r="N44" s="32">
        <f>IF(AND(COUNT(P46:P105)&gt;0,COUNT(P46:P105)&lt;5),"Caution! Strata has less than 5 lines","")</f>
      </c>
      <c r="P44" s="22"/>
      <c r="U44" s="70"/>
      <c r="Z44" s="22"/>
      <c r="AF44" s="17"/>
    </row>
    <row r="45" spans="1:32" ht="118.5">
      <c r="A45" s="5" t="s">
        <v>0</v>
      </c>
      <c r="B45" s="5" t="s">
        <v>10</v>
      </c>
      <c r="C45" s="5" t="s">
        <v>11</v>
      </c>
      <c r="D45" s="5" t="s">
        <v>12</v>
      </c>
      <c r="E45" s="5" t="s">
        <v>13</v>
      </c>
      <c r="F45" s="5" t="s">
        <v>14</v>
      </c>
      <c r="G45" s="13" t="s">
        <v>15</v>
      </c>
      <c r="H45" s="33" t="s">
        <v>96</v>
      </c>
      <c r="I45" s="34" t="s">
        <v>16</v>
      </c>
      <c r="J45" s="34" t="s">
        <v>17</v>
      </c>
      <c r="K45" s="35" t="s">
        <v>55</v>
      </c>
      <c r="L45" s="35" t="s">
        <v>56</v>
      </c>
      <c r="M45" s="35" t="s">
        <v>57</v>
      </c>
      <c r="N45" s="35" t="s">
        <v>58</v>
      </c>
      <c r="O45" s="35" t="s">
        <v>59</v>
      </c>
      <c r="P45" s="71" t="s">
        <v>99</v>
      </c>
      <c r="Q45" s="37"/>
      <c r="U45" s="4"/>
      <c r="AF45" s="4"/>
    </row>
    <row r="46" spans="1:32" ht="12.75">
      <c r="A46" s="15">
        <f aca="true" t="shared" si="4" ref="A46:A105">D$3</f>
        <v>0</v>
      </c>
      <c r="B46" s="38">
        <f aca="true" t="shared" si="5" ref="B46:B105">D$9</f>
        <v>0</v>
      </c>
      <c r="C46" s="39">
        <f>L$43</f>
        <v>0</v>
      </c>
      <c r="D46" s="4">
        <v>1</v>
      </c>
      <c r="E46" s="15">
        <f aca="true" t="shared" si="6" ref="E46:E105">H$44</f>
        <v>0</v>
      </c>
      <c r="F46" s="4">
        <f aca="true" t="shared" si="7" ref="F46:F105">C$19</f>
        <v>0</v>
      </c>
      <c r="G46" s="40"/>
      <c r="H46" s="26"/>
      <c r="I46" s="41"/>
      <c r="J46" s="41"/>
      <c r="K46" s="26"/>
      <c r="L46" s="26"/>
      <c r="M46" s="26"/>
      <c r="N46" s="26"/>
      <c r="O46" s="26"/>
      <c r="P46" s="63">
        <f>IF(SUM(K46:O46)=0,"",K46/SUM(K46:O46))</f>
      </c>
      <c r="Q46" s="64">
        <f>IF(AND(SUM(K46:O46)&lt;&gt;0,SUM(K46:O46)&lt;&gt;10,SUM(K46:O46)&lt;&gt;20),"Error! Must have a total of 10 or 20 outcomes per line","")</f>
      </c>
      <c r="U46" s="4"/>
      <c r="AF46" s="4"/>
    </row>
    <row r="47" spans="1:32" ht="12.75">
      <c r="A47" s="15">
        <f t="shared" si="4"/>
        <v>0</v>
      </c>
      <c r="B47" s="38">
        <f t="shared" si="5"/>
        <v>0</v>
      </c>
      <c r="C47" s="39">
        <f aca="true" t="shared" si="8" ref="C47:C105">L$43</f>
        <v>0</v>
      </c>
      <c r="D47" s="4">
        <v>1</v>
      </c>
      <c r="E47" s="15">
        <f t="shared" si="6"/>
        <v>0</v>
      </c>
      <c r="F47" s="4">
        <f t="shared" si="7"/>
        <v>0</v>
      </c>
      <c r="G47" s="40"/>
      <c r="H47" s="26"/>
      <c r="I47" s="41"/>
      <c r="J47" s="41"/>
      <c r="K47" s="26"/>
      <c r="L47" s="26"/>
      <c r="M47" s="26"/>
      <c r="N47" s="26"/>
      <c r="O47" s="26"/>
      <c r="P47" s="63">
        <f aca="true" t="shared" si="9" ref="P47:P105">IF(SUM(K47:O47)=0,"",K47/SUM(K47:O47))</f>
      </c>
      <c r="Q47" s="64">
        <f aca="true" t="shared" si="10" ref="Q47:Q105">IF(AND(SUM(K47:O47)&lt;&gt;0,SUM(K47:O47)&lt;&gt;10,SUM(K47:O47)&lt;&gt;20),"Error! Must have a total of 10 or 20 outcomes per line","")</f>
      </c>
      <c r="U47" s="4"/>
      <c r="AF47" s="4"/>
    </row>
    <row r="48" spans="1:32" ht="12.75">
      <c r="A48" s="15">
        <f t="shared" si="4"/>
        <v>0</v>
      </c>
      <c r="B48" s="38">
        <f t="shared" si="5"/>
        <v>0</v>
      </c>
      <c r="C48" s="39">
        <f t="shared" si="8"/>
        <v>0</v>
      </c>
      <c r="D48" s="4">
        <v>1</v>
      </c>
      <c r="E48" s="15">
        <f t="shared" si="6"/>
        <v>0</v>
      </c>
      <c r="F48" s="4">
        <f t="shared" si="7"/>
        <v>0</v>
      </c>
      <c r="G48" s="40"/>
      <c r="H48" s="26"/>
      <c r="I48" s="41"/>
      <c r="J48" s="41"/>
      <c r="K48" s="26"/>
      <c r="L48" s="26"/>
      <c r="M48" s="26"/>
      <c r="N48" s="26"/>
      <c r="O48" s="26"/>
      <c r="P48" s="63">
        <f t="shared" si="9"/>
      </c>
      <c r="Q48" s="64">
        <f t="shared" si="10"/>
      </c>
      <c r="U48" s="4"/>
      <c r="AF48" s="4"/>
    </row>
    <row r="49" spans="1:32" ht="12.75">
      <c r="A49" s="15">
        <f t="shared" si="4"/>
        <v>0</v>
      </c>
      <c r="B49" s="38">
        <f t="shared" si="5"/>
        <v>0</v>
      </c>
      <c r="C49" s="39">
        <f t="shared" si="8"/>
        <v>0</v>
      </c>
      <c r="D49" s="4">
        <v>1</v>
      </c>
      <c r="E49" s="15">
        <f t="shared" si="6"/>
        <v>0</v>
      </c>
      <c r="F49" s="4">
        <f t="shared" si="7"/>
        <v>0</v>
      </c>
      <c r="G49" s="40"/>
      <c r="H49" s="26"/>
      <c r="I49" s="41"/>
      <c r="J49" s="41"/>
      <c r="K49" s="26"/>
      <c r="L49" s="26"/>
      <c r="M49" s="26"/>
      <c r="N49" s="26"/>
      <c r="O49" s="26"/>
      <c r="P49" s="63">
        <f t="shared" si="9"/>
      </c>
      <c r="Q49" s="64">
        <f t="shared" si="10"/>
      </c>
      <c r="U49" s="4"/>
      <c r="AF49" s="4"/>
    </row>
    <row r="50" spans="1:32" ht="12.75">
      <c r="A50" s="15">
        <f t="shared" si="4"/>
        <v>0</v>
      </c>
      <c r="B50" s="38">
        <f t="shared" si="5"/>
        <v>0</v>
      </c>
      <c r="C50" s="39">
        <f t="shared" si="8"/>
        <v>0</v>
      </c>
      <c r="D50" s="4">
        <v>1</v>
      </c>
      <c r="E50" s="15">
        <f t="shared" si="6"/>
        <v>0</v>
      </c>
      <c r="F50" s="4">
        <f t="shared" si="7"/>
        <v>0</v>
      </c>
      <c r="G50" s="40"/>
      <c r="H50" s="26"/>
      <c r="I50" s="41"/>
      <c r="J50" s="41"/>
      <c r="K50" s="26"/>
      <c r="L50" s="26"/>
      <c r="M50" s="26"/>
      <c r="N50" s="26"/>
      <c r="O50" s="26"/>
      <c r="P50" s="63">
        <f t="shared" si="9"/>
      </c>
      <c r="Q50" s="64">
        <f t="shared" si="10"/>
      </c>
      <c r="U50" s="4"/>
      <c r="AF50" s="4"/>
    </row>
    <row r="51" spans="1:32" ht="12.75">
      <c r="A51" s="15">
        <f t="shared" si="4"/>
        <v>0</v>
      </c>
      <c r="B51" s="38">
        <f t="shared" si="5"/>
        <v>0</v>
      </c>
      <c r="C51" s="39">
        <f t="shared" si="8"/>
        <v>0</v>
      </c>
      <c r="D51" s="4">
        <v>1</v>
      </c>
      <c r="E51" s="15">
        <f t="shared" si="6"/>
        <v>0</v>
      </c>
      <c r="F51" s="4">
        <f t="shared" si="7"/>
        <v>0</v>
      </c>
      <c r="G51" s="40"/>
      <c r="H51" s="26"/>
      <c r="I51" s="41"/>
      <c r="J51" s="41"/>
      <c r="K51" s="26"/>
      <c r="L51" s="26"/>
      <c r="M51" s="26"/>
      <c r="N51" s="26"/>
      <c r="O51" s="26"/>
      <c r="P51" s="63">
        <f t="shared" si="9"/>
      </c>
      <c r="Q51" s="64">
        <f t="shared" si="10"/>
      </c>
      <c r="U51" s="4"/>
      <c r="AF51" s="4"/>
    </row>
    <row r="52" spans="1:32" ht="12.75">
      <c r="A52" s="15">
        <f t="shared" si="4"/>
        <v>0</v>
      </c>
      <c r="B52" s="38">
        <f t="shared" si="5"/>
        <v>0</v>
      </c>
      <c r="C52" s="39">
        <f t="shared" si="8"/>
        <v>0</v>
      </c>
      <c r="D52" s="4">
        <v>1</v>
      </c>
      <c r="E52" s="15">
        <f t="shared" si="6"/>
        <v>0</v>
      </c>
      <c r="F52" s="4">
        <f t="shared" si="7"/>
        <v>0</v>
      </c>
      <c r="G52" s="40"/>
      <c r="H52" s="26"/>
      <c r="I52" s="41"/>
      <c r="J52" s="41"/>
      <c r="K52" s="26"/>
      <c r="L52" s="26"/>
      <c r="M52" s="26"/>
      <c r="N52" s="26"/>
      <c r="O52" s="26"/>
      <c r="P52" s="63">
        <f t="shared" si="9"/>
      </c>
      <c r="Q52" s="64">
        <f t="shared" si="10"/>
      </c>
      <c r="U52" s="4"/>
      <c r="AF52" s="4"/>
    </row>
    <row r="53" spans="1:32" ht="12.75">
      <c r="A53" s="15">
        <f t="shared" si="4"/>
        <v>0</v>
      </c>
      <c r="B53" s="38">
        <f t="shared" si="5"/>
        <v>0</v>
      </c>
      <c r="C53" s="39">
        <f t="shared" si="8"/>
        <v>0</v>
      </c>
      <c r="D53" s="4">
        <v>1</v>
      </c>
      <c r="E53" s="15">
        <f t="shared" si="6"/>
        <v>0</v>
      </c>
      <c r="F53" s="4">
        <f t="shared" si="7"/>
        <v>0</v>
      </c>
      <c r="G53" s="40"/>
      <c r="H53" s="26"/>
      <c r="I53" s="41"/>
      <c r="J53" s="41"/>
      <c r="K53" s="26"/>
      <c r="L53" s="26"/>
      <c r="M53" s="26"/>
      <c r="N53" s="26"/>
      <c r="O53" s="26"/>
      <c r="P53" s="63">
        <f t="shared" si="9"/>
      </c>
      <c r="Q53" s="64">
        <f t="shared" si="10"/>
      </c>
      <c r="U53" s="4"/>
      <c r="AF53" s="4"/>
    </row>
    <row r="54" spans="1:32" ht="12.75">
      <c r="A54" s="15">
        <f t="shared" si="4"/>
        <v>0</v>
      </c>
      <c r="B54" s="38">
        <f t="shared" si="5"/>
        <v>0</v>
      </c>
      <c r="C54" s="39">
        <f t="shared" si="8"/>
        <v>0</v>
      </c>
      <c r="D54" s="4">
        <v>1</v>
      </c>
      <c r="E54" s="15">
        <f t="shared" si="6"/>
        <v>0</v>
      </c>
      <c r="F54" s="4">
        <f t="shared" si="7"/>
        <v>0</v>
      </c>
      <c r="G54" s="40"/>
      <c r="H54" s="26"/>
      <c r="I54" s="41"/>
      <c r="J54" s="41"/>
      <c r="K54" s="26"/>
      <c r="L54" s="26"/>
      <c r="M54" s="26"/>
      <c r="N54" s="26"/>
      <c r="O54" s="26"/>
      <c r="P54" s="63">
        <f t="shared" si="9"/>
      </c>
      <c r="Q54" s="64">
        <f t="shared" si="10"/>
      </c>
      <c r="U54" s="4"/>
      <c r="AF54" s="4"/>
    </row>
    <row r="55" spans="1:32" ht="12.75">
      <c r="A55" s="15">
        <f t="shared" si="4"/>
        <v>0</v>
      </c>
      <c r="B55" s="38">
        <f t="shared" si="5"/>
        <v>0</v>
      </c>
      <c r="C55" s="39">
        <f t="shared" si="8"/>
        <v>0</v>
      </c>
      <c r="D55" s="4">
        <v>1</v>
      </c>
      <c r="E55" s="15">
        <f t="shared" si="6"/>
        <v>0</v>
      </c>
      <c r="F55" s="4">
        <f t="shared" si="7"/>
        <v>0</v>
      </c>
      <c r="G55" s="40"/>
      <c r="H55" s="26"/>
      <c r="I55" s="41"/>
      <c r="J55" s="41"/>
      <c r="K55" s="26"/>
      <c r="L55" s="26"/>
      <c r="M55" s="26"/>
      <c r="N55" s="26"/>
      <c r="O55" s="26"/>
      <c r="P55" s="63">
        <f t="shared" si="9"/>
      </c>
      <c r="Q55" s="64">
        <f t="shared" si="10"/>
      </c>
      <c r="U55" s="4"/>
      <c r="AF55" s="4"/>
    </row>
    <row r="56" spans="1:32" ht="12.75">
      <c r="A56" s="15">
        <f t="shared" si="4"/>
        <v>0</v>
      </c>
      <c r="B56" s="38">
        <f t="shared" si="5"/>
        <v>0</v>
      </c>
      <c r="C56" s="39">
        <f t="shared" si="8"/>
        <v>0</v>
      </c>
      <c r="D56" s="4">
        <v>1</v>
      </c>
      <c r="E56" s="15">
        <f t="shared" si="6"/>
        <v>0</v>
      </c>
      <c r="F56" s="4">
        <f t="shared" si="7"/>
        <v>0</v>
      </c>
      <c r="G56" s="40"/>
      <c r="H56" s="26"/>
      <c r="I56" s="41"/>
      <c r="J56" s="41"/>
      <c r="K56" s="26"/>
      <c r="L56" s="26"/>
      <c r="M56" s="26"/>
      <c r="N56" s="26"/>
      <c r="O56" s="26"/>
      <c r="P56" s="63">
        <f t="shared" si="9"/>
      </c>
      <c r="Q56" s="64">
        <f t="shared" si="10"/>
      </c>
      <c r="U56" s="4"/>
      <c r="AF56" s="4"/>
    </row>
    <row r="57" spans="1:32" ht="12.75">
      <c r="A57" s="15">
        <f t="shared" si="4"/>
        <v>0</v>
      </c>
      <c r="B57" s="38">
        <f t="shared" si="5"/>
        <v>0</v>
      </c>
      <c r="C57" s="39">
        <f t="shared" si="8"/>
        <v>0</v>
      </c>
      <c r="D57" s="4">
        <v>1</v>
      </c>
      <c r="E57" s="15">
        <f t="shared" si="6"/>
        <v>0</v>
      </c>
      <c r="F57" s="4">
        <f t="shared" si="7"/>
        <v>0</v>
      </c>
      <c r="G57" s="40"/>
      <c r="H57" s="26"/>
      <c r="I57" s="41"/>
      <c r="J57" s="41"/>
      <c r="K57" s="26"/>
      <c r="L57" s="26"/>
      <c r="M57" s="26"/>
      <c r="N57" s="26"/>
      <c r="O57" s="26"/>
      <c r="P57" s="63">
        <f t="shared" si="9"/>
      </c>
      <c r="Q57" s="64">
        <f t="shared" si="10"/>
      </c>
      <c r="U57" s="4"/>
      <c r="AF57" s="4"/>
    </row>
    <row r="58" spans="1:32" ht="12.75">
      <c r="A58" s="15">
        <f t="shared" si="4"/>
        <v>0</v>
      </c>
      <c r="B58" s="38">
        <f t="shared" si="5"/>
        <v>0</v>
      </c>
      <c r="C58" s="39">
        <f t="shared" si="8"/>
        <v>0</v>
      </c>
      <c r="D58" s="4">
        <v>1</v>
      </c>
      <c r="E58" s="15">
        <f t="shared" si="6"/>
        <v>0</v>
      </c>
      <c r="F58" s="4">
        <f t="shared" si="7"/>
        <v>0</v>
      </c>
      <c r="G58" s="40"/>
      <c r="H58" s="26"/>
      <c r="I58" s="41"/>
      <c r="J58" s="41"/>
      <c r="K58" s="26"/>
      <c r="L58" s="26"/>
      <c r="M58" s="26"/>
      <c r="N58" s="26"/>
      <c r="O58" s="26"/>
      <c r="P58" s="63">
        <f t="shared" si="9"/>
      </c>
      <c r="Q58" s="64">
        <f t="shared" si="10"/>
      </c>
      <c r="U58" s="4"/>
      <c r="AF58" s="4"/>
    </row>
    <row r="59" spans="1:32" ht="12.75">
      <c r="A59" s="15">
        <f t="shared" si="4"/>
        <v>0</v>
      </c>
      <c r="B59" s="38">
        <f t="shared" si="5"/>
        <v>0</v>
      </c>
      <c r="C59" s="39">
        <f t="shared" si="8"/>
        <v>0</v>
      </c>
      <c r="D59" s="4">
        <v>1</v>
      </c>
      <c r="E59" s="15">
        <f t="shared" si="6"/>
        <v>0</v>
      </c>
      <c r="F59" s="4">
        <f t="shared" si="7"/>
        <v>0</v>
      </c>
      <c r="G59" s="40"/>
      <c r="H59" s="26"/>
      <c r="I59" s="41"/>
      <c r="J59" s="41"/>
      <c r="K59" s="26"/>
      <c r="L59" s="26"/>
      <c r="M59" s="26"/>
      <c r="N59" s="26"/>
      <c r="O59" s="26"/>
      <c r="P59" s="63">
        <f t="shared" si="9"/>
      </c>
      <c r="Q59" s="64">
        <f t="shared" si="10"/>
      </c>
      <c r="U59" s="4"/>
      <c r="AF59" s="4"/>
    </row>
    <row r="60" spans="1:32" ht="12.75">
      <c r="A60" s="15">
        <f t="shared" si="4"/>
        <v>0</v>
      </c>
      <c r="B60" s="38">
        <f t="shared" si="5"/>
        <v>0</v>
      </c>
      <c r="C60" s="39">
        <f t="shared" si="8"/>
        <v>0</v>
      </c>
      <c r="D60" s="4">
        <v>1</v>
      </c>
      <c r="E60" s="15">
        <f t="shared" si="6"/>
        <v>0</v>
      </c>
      <c r="F60" s="4">
        <f t="shared" si="7"/>
        <v>0</v>
      </c>
      <c r="G60" s="40"/>
      <c r="H60" s="26"/>
      <c r="I60" s="41"/>
      <c r="J60" s="41"/>
      <c r="K60" s="26"/>
      <c r="L60" s="26"/>
      <c r="M60" s="26"/>
      <c r="N60" s="26"/>
      <c r="O60" s="26"/>
      <c r="P60" s="63">
        <f t="shared" si="9"/>
      </c>
      <c r="Q60" s="64">
        <f t="shared" si="10"/>
      </c>
      <c r="U60" s="4"/>
      <c r="AF60" s="4"/>
    </row>
    <row r="61" spans="1:32" ht="12.75">
      <c r="A61" s="15">
        <f t="shared" si="4"/>
        <v>0</v>
      </c>
      <c r="B61" s="38">
        <f t="shared" si="5"/>
        <v>0</v>
      </c>
      <c r="C61" s="39">
        <f t="shared" si="8"/>
        <v>0</v>
      </c>
      <c r="D61" s="4">
        <v>1</v>
      </c>
      <c r="E61" s="15">
        <f t="shared" si="6"/>
        <v>0</v>
      </c>
      <c r="F61" s="4">
        <f t="shared" si="7"/>
        <v>0</v>
      </c>
      <c r="G61" s="40"/>
      <c r="H61" s="26"/>
      <c r="I61" s="41"/>
      <c r="J61" s="41"/>
      <c r="K61" s="26"/>
      <c r="L61" s="26"/>
      <c r="M61" s="26"/>
      <c r="N61" s="26"/>
      <c r="O61" s="26"/>
      <c r="P61" s="63">
        <f t="shared" si="9"/>
      </c>
      <c r="Q61" s="64">
        <f t="shared" si="10"/>
      </c>
      <c r="U61" s="4"/>
      <c r="AF61" s="4"/>
    </row>
    <row r="62" spans="1:32" ht="12.75">
      <c r="A62" s="15">
        <f t="shared" si="4"/>
        <v>0</v>
      </c>
      <c r="B62" s="38">
        <f t="shared" si="5"/>
        <v>0</v>
      </c>
      <c r="C62" s="39">
        <f t="shared" si="8"/>
        <v>0</v>
      </c>
      <c r="D62" s="4">
        <v>1</v>
      </c>
      <c r="E62" s="15">
        <f t="shared" si="6"/>
        <v>0</v>
      </c>
      <c r="F62" s="4">
        <f t="shared" si="7"/>
        <v>0</v>
      </c>
      <c r="G62" s="40"/>
      <c r="H62" s="26"/>
      <c r="I62" s="41"/>
      <c r="J62" s="41"/>
      <c r="K62" s="26"/>
      <c r="L62" s="26"/>
      <c r="M62" s="26"/>
      <c r="N62" s="26"/>
      <c r="O62" s="26"/>
      <c r="P62" s="63">
        <f t="shared" si="9"/>
      </c>
      <c r="Q62" s="64">
        <f t="shared" si="10"/>
      </c>
      <c r="U62" s="4"/>
      <c r="AF62" s="4"/>
    </row>
    <row r="63" spans="1:32" ht="12.75">
      <c r="A63" s="15">
        <f t="shared" si="4"/>
        <v>0</v>
      </c>
      <c r="B63" s="38">
        <f t="shared" si="5"/>
        <v>0</v>
      </c>
      <c r="C63" s="39">
        <f t="shared" si="8"/>
        <v>0</v>
      </c>
      <c r="D63" s="4">
        <v>1</v>
      </c>
      <c r="E63" s="15">
        <f t="shared" si="6"/>
        <v>0</v>
      </c>
      <c r="F63" s="4">
        <f t="shared" si="7"/>
        <v>0</v>
      </c>
      <c r="G63" s="40"/>
      <c r="H63" s="26"/>
      <c r="I63" s="41"/>
      <c r="J63" s="41"/>
      <c r="K63" s="26"/>
      <c r="L63" s="26"/>
      <c r="M63" s="26"/>
      <c r="N63" s="26"/>
      <c r="O63" s="26"/>
      <c r="P63" s="63">
        <f t="shared" si="9"/>
      </c>
      <c r="Q63" s="64">
        <f t="shared" si="10"/>
      </c>
      <c r="U63" s="4"/>
      <c r="AF63" s="4"/>
    </row>
    <row r="64" spans="1:32" ht="12.75">
      <c r="A64" s="15">
        <f t="shared" si="4"/>
        <v>0</v>
      </c>
      <c r="B64" s="38">
        <f t="shared" si="5"/>
        <v>0</v>
      </c>
      <c r="C64" s="39">
        <f t="shared" si="8"/>
        <v>0</v>
      </c>
      <c r="D64" s="4">
        <v>1</v>
      </c>
      <c r="E64" s="15">
        <f t="shared" si="6"/>
        <v>0</v>
      </c>
      <c r="F64" s="4">
        <f t="shared" si="7"/>
        <v>0</v>
      </c>
      <c r="G64" s="40"/>
      <c r="H64" s="26"/>
      <c r="I64" s="41"/>
      <c r="J64" s="41"/>
      <c r="K64" s="26"/>
      <c r="L64" s="26"/>
      <c r="M64" s="26"/>
      <c r="N64" s="26"/>
      <c r="O64" s="26"/>
      <c r="P64" s="63">
        <f t="shared" si="9"/>
      </c>
      <c r="Q64" s="64">
        <f t="shared" si="10"/>
      </c>
      <c r="U64" s="4"/>
      <c r="AF64" s="4"/>
    </row>
    <row r="65" spans="1:32" ht="12.75">
      <c r="A65" s="15">
        <f aca="true" t="shared" si="11" ref="A65:A85">D$3</f>
        <v>0</v>
      </c>
      <c r="B65" s="38">
        <f aca="true" t="shared" si="12" ref="B65:B85">D$9</f>
        <v>0</v>
      </c>
      <c r="C65" s="39">
        <f aca="true" t="shared" si="13" ref="C65:C85">L$43</f>
        <v>0</v>
      </c>
      <c r="D65" s="4">
        <v>1</v>
      </c>
      <c r="E65" s="15">
        <f aca="true" t="shared" si="14" ref="E65:E85">H$44</f>
        <v>0</v>
      </c>
      <c r="F65" s="4">
        <f aca="true" t="shared" si="15" ref="F65:F85">C$19</f>
        <v>0</v>
      </c>
      <c r="G65" s="40"/>
      <c r="H65" s="26"/>
      <c r="I65" s="41"/>
      <c r="J65" s="41"/>
      <c r="K65" s="26"/>
      <c r="L65" s="26"/>
      <c r="M65" s="26"/>
      <c r="N65" s="26"/>
      <c r="O65" s="26"/>
      <c r="P65" s="63">
        <f aca="true" t="shared" si="16" ref="P65:P85">IF(SUM(K65:O65)=0,"",K65/SUM(K65:O65))</f>
      </c>
      <c r="Q65" s="64">
        <f aca="true" t="shared" si="17" ref="Q65:Q85">IF(AND(SUM(K65:O65)&lt;&gt;0,SUM(K65:O65)&lt;&gt;10,SUM(K65:O65)&lt;&gt;20),"Error! Must have a total of 10 or 20 outcomes per line","")</f>
      </c>
      <c r="U65" s="4"/>
      <c r="AF65" s="4"/>
    </row>
    <row r="66" spans="1:32" ht="12.75">
      <c r="A66" s="15">
        <f t="shared" si="11"/>
        <v>0</v>
      </c>
      <c r="B66" s="38">
        <f t="shared" si="12"/>
        <v>0</v>
      </c>
      <c r="C66" s="39">
        <f t="shared" si="13"/>
        <v>0</v>
      </c>
      <c r="D66" s="4">
        <v>1</v>
      </c>
      <c r="E66" s="15">
        <f t="shared" si="14"/>
        <v>0</v>
      </c>
      <c r="F66" s="4">
        <f t="shared" si="15"/>
        <v>0</v>
      </c>
      <c r="G66" s="40"/>
      <c r="H66" s="26"/>
      <c r="I66" s="41"/>
      <c r="J66" s="41"/>
      <c r="K66" s="26"/>
      <c r="L66" s="26"/>
      <c r="M66" s="26"/>
      <c r="N66" s="26"/>
      <c r="O66" s="26"/>
      <c r="P66" s="63">
        <f t="shared" si="16"/>
      </c>
      <c r="Q66" s="64">
        <f t="shared" si="17"/>
      </c>
      <c r="U66" s="4"/>
      <c r="AF66" s="4"/>
    </row>
    <row r="67" spans="1:32" ht="12.75">
      <c r="A67" s="15">
        <f t="shared" si="11"/>
        <v>0</v>
      </c>
      <c r="B67" s="38">
        <f t="shared" si="12"/>
        <v>0</v>
      </c>
      <c r="C67" s="39">
        <f t="shared" si="13"/>
        <v>0</v>
      </c>
      <c r="D67" s="4">
        <v>1</v>
      </c>
      <c r="E67" s="15">
        <f t="shared" si="14"/>
        <v>0</v>
      </c>
      <c r="F67" s="4">
        <f t="shared" si="15"/>
        <v>0</v>
      </c>
      <c r="G67" s="40"/>
      <c r="H67" s="26"/>
      <c r="I67" s="41"/>
      <c r="J67" s="41"/>
      <c r="K67" s="26"/>
      <c r="L67" s="26"/>
      <c r="M67" s="26"/>
      <c r="N67" s="26"/>
      <c r="O67" s="26"/>
      <c r="P67" s="63">
        <f t="shared" si="16"/>
      </c>
      <c r="Q67" s="64">
        <f t="shared" si="17"/>
      </c>
      <c r="U67" s="4"/>
      <c r="AF67" s="4"/>
    </row>
    <row r="68" spans="1:32" ht="12.75">
      <c r="A68" s="15">
        <f t="shared" si="11"/>
        <v>0</v>
      </c>
      <c r="B68" s="38">
        <f t="shared" si="12"/>
        <v>0</v>
      </c>
      <c r="C68" s="39">
        <f t="shared" si="13"/>
        <v>0</v>
      </c>
      <c r="D68" s="4">
        <v>1</v>
      </c>
      <c r="E68" s="15">
        <f t="shared" si="14"/>
        <v>0</v>
      </c>
      <c r="F68" s="4">
        <f t="shared" si="15"/>
        <v>0</v>
      </c>
      <c r="G68" s="40"/>
      <c r="H68" s="26"/>
      <c r="I68" s="41"/>
      <c r="J68" s="41"/>
      <c r="K68" s="26"/>
      <c r="L68" s="26"/>
      <c r="M68" s="26"/>
      <c r="N68" s="26"/>
      <c r="O68" s="26"/>
      <c r="P68" s="63">
        <f t="shared" si="16"/>
      </c>
      <c r="Q68" s="64">
        <f t="shared" si="17"/>
      </c>
      <c r="U68" s="4"/>
      <c r="AF68" s="4"/>
    </row>
    <row r="69" spans="1:32" ht="12.75">
      <c r="A69" s="15">
        <f t="shared" si="11"/>
        <v>0</v>
      </c>
      <c r="B69" s="38">
        <f t="shared" si="12"/>
        <v>0</v>
      </c>
      <c r="C69" s="39">
        <f t="shared" si="13"/>
        <v>0</v>
      </c>
      <c r="D69" s="4">
        <v>1</v>
      </c>
      <c r="E69" s="15">
        <f t="shared" si="14"/>
        <v>0</v>
      </c>
      <c r="F69" s="4">
        <f t="shared" si="15"/>
        <v>0</v>
      </c>
      <c r="G69" s="40"/>
      <c r="H69" s="26"/>
      <c r="I69" s="41"/>
      <c r="J69" s="41"/>
      <c r="K69" s="26"/>
      <c r="L69" s="26"/>
      <c r="M69" s="26"/>
      <c r="N69" s="26"/>
      <c r="O69" s="26"/>
      <c r="P69" s="63">
        <f t="shared" si="16"/>
      </c>
      <c r="Q69" s="64">
        <f t="shared" si="17"/>
      </c>
      <c r="U69" s="4"/>
      <c r="AF69" s="4"/>
    </row>
    <row r="70" spans="1:32" ht="12.75">
      <c r="A70" s="15">
        <f t="shared" si="11"/>
        <v>0</v>
      </c>
      <c r="B70" s="38">
        <f t="shared" si="12"/>
        <v>0</v>
      </c>
      <c r="C70" s="39">
        <f t="shared" si="13"/>
        <v>0</v>
      </c>
      <c r="D70" s="4">
        <v>1</v>
      </c>
      <c r="E70" s="15">
        <f t="shared" si="14"/>
        <v>0</v>
      </c>
      <c r="F70" s="4">
        <f t="shared" si="15"/>
        <v>0</v>
      </c>
      <c r="G70" s="40"/>
      <c r="H70" s="26"/>
      <c r="I70" s="41"/>
      <c r="J70" s="41"/>
      <c r="K70" s="26"/>
      <c r="L70" s="26"/>
      <c r="M70" s="26"/>
      <c r="N70" s="26"/>
      <c r="O70" s="26"/>
      <c r="P70" s="63">
        <f t="shared" si="16"/>
      </c>
      <c r="Q70" s="64">
        <f t="shared" si="17"/>
      </c>
      <c r="U70" s="4"/>
      <c r="AF70" s="4"/>
    </row>
    <row r="71" spans="1:32" ht="12.75">
      <c r="A71" s="15">
        <f t="shared" si="11"/>
        <v>0</v>
      </c>
      <c r="B71" s="38">
        <f t="shared" si="12"/>
        <v>0</v>
      </c>
      <c r="C71" s="39">
        <f t="shared" si="13"/>
        <v>0</v>
      </c>
      <c r="D71" s="4">
        <v>1</v>
      </c>
      <c r="E71" s="15">
        <f t="shared" si="14"/>
        <v>0</v>
      </c>
      <c r="F71" s="4">
        <f t="shared" si="15"/>
        <v>0</v>
      </c>
      <c r="G71" s="40"/>
      <c r="H71" s="26"/>
      <c r="I71" s="41"/>
      <c r="J71" s="41"/>
      <c r="K71" s="26"/>
      <c r="L71" s="26"/>
      <c r="M71" s="26"/>
      <c r="N71" s="26"/>
      <c r="O71" s="26"/>
      <c r="P71" s="63">
        <f t="shared" si="16"/>
      </c>
      <c r="Q71" s="64">
        <f t="shared" si="17"/>
      </c>
      <c r="U71" s="4"/>
      <c r="AF71" s="4"/>
    </row>
    <row r="72" spans="1:32" ht="12.75">
      <c r="A72" s="15">
        <f t="shared" si="11"/>
        <v>0</v>
      </c>
      <c r="B72" s="38">
        <f t="shared" si="12"/>
        <v>0</v>
      </c>
      <c r="C72" s="39">
        <f t="shared" si="13"/>
        <v>0</v>
      </c>
      <c r="D72" s="4">
        <v>1</v>
      </c>
      <c r="E72" s="15">
        <f t="shared" si="14"/>
        <v>0</v>
      </c>
      <c r="F72" s="4">
        <f t="shared" si="15"/>
        <v>0</v>
      </c>
      <c r="G72" s="40"/>
      <c r="H72" s="26"/>
      <c r="I72" s="41"/>
      <c r="J72" s="41"/>
      <c r="K72" s="26"/>
      <c r="L72" s="26"/>
      <c r="M72" s="26"/>
      <c r="N72" s="26"/>
      <c r="O72" s="26"/>
      <c r="P72" s="63">
        <f t="shared" si="16"/>
      </c>
      <c r="Q72" s="64">
        <f t="shared" si="17"/>
      </c>
      <c r="U72" s="4"/>
      <c r="AF72" s="4"/>
    </row>
    <row r="73" spans="1:32" ht="12.75">
      <c r="A73" s="15">
        <f t="shared" si="11"/>
        <v>0</v>
      </c>
      <c r="B73" s="38">
        <f t="shared" si="12"/>
        <v>0</v>
      </c>
      <c r="C73" s="39">
        <f t="shared" si="13"/>
        <v>0</v>
      </c>
      <c r="D73" s="4">
        <v>1</v>
      </c>
      <c r="E73" s="15">
        <f t="shared" si="14"/>
        <v>0</v>
      </c>
      <c r="F73" s="4">
        <f t="shared" si="15"/>
        <v>0</v>
      </c>
      <c r="G73" s="40"/>
      <c r="H73" s="26"/>
      <c r="I73" s="41"/>
      <c r="J73" s="41"/>
      <c r="K73" s="26"/>
      <c r="L73" s="26"/>
      <c r="M73" s="26"/>
      <c r="N73" s="26"/>
      <c r="O73" s="26"/>
      <c r="P73" s="63">
        <f t="shared" si="16"/>
      </c>
      <c r="Q73" s="64">
        <f t="shared" si="17"/>
      </c>
      <c r="U73" s="4"/>
      <c r="AF73" s="4"/>
    </row>
    <row r="74" spans="1:32" ht="12.75">
      <c r="A74" s="15">
        <f t="shared" si="11"/>
        <v>0</v>
      </c>
      <c r="B74" s="38">
        <f t="shared" si="12"/>
        <v>0</v>
      </c>
      <c r="C74" s="39">
        <f t="shared" si="13"/>
        <v>0</v>
      </c>
      <c r="D74" s="4">
        <v>1</v>
      </c>
      <c r="E74" s="15">
        <f t="shared" si="14"/>
        <v>0</v>
      </c>
      <c r="F74" s="4">
        <f t="shared" si="15"/>
        <v>0</v>
      </c>
      <c r="G74" s="40"/>
      <c r="H74" s="26"/>
      <c r="I74" s="41"/>
      <c r="J74" s="41"/>
      <c r="K74" s="26"/>
      <c r="L74" s="26"/>
      <c r="M74" s="26"/>
      <c r="N74" s="26"/>
      <c r="O74" s="26"/>
      <c r="P74" s="63">
        <f t="shared" si="16"/>
      </c>
      <c r="Q74" s="64">
        <f t="shared" si="17"/>
      </c>
      <c r="U74" s="4"/>
      <c r="AF74" s="4"/>
    </row>
    <row r="75" spans="1:32" ht="12.75">
      <c r="A75" s="15">
        <f t="shared" si="11"/>
        <v>0</v>
      </c>
      <c r="B75" s="38">
        <f t="shared" si="12"/>
        <v>0</v>
      </c>
      <c r="C75" s="39">
        <f t="shared" si="13"/>
        <v>0</v>
      </c>
      <c r="D75" s="4">
        <v>1</v>
      </c>
      <c r="E75" s="15">
        <f t="shared" si="14"/>
        <v>0</v>
      </c>
      <c r="F75" s="4">
        <f t="shared" si="15"/>
        <v>0</v>
      </c>
      <c r="G75" s="40"/>
      <c r="H75" s="26"/>
      <c r="I75" s="41"/>
      <c r="J75" s="41"/>
      <c r="K75" s="26"/>
      <c r="L75" s="26"/>
      <c r="M75" s="26"/>
      <c r="N75" s="26"/>
      <c r="O75" s="26"/>
      <c r="P75" s="63">
        <f t="shared" si="16"/>
      </c>
      <c r="Q75" s="64">
        <f t="shared" si="17"/>
      </c>
      <c r="U75" s="4"/>
      <c r="AF75" s="4"/>
    </row>
    <row r="76" spans="1:32" ht="12.75">
      <c r="A76" s="15">
        <f t="shared" si="11"/>
        <v>0</v>
      </c>
      <c r="B76" s="38">
        <f t="shared" si="12"/>
        <v>0</v>
      </c>
      <c r="C76" s="39">
        <f t="shared" si="13"/>
        <v>0</v>
      </c>
      <c r="D76" s="4">
        <v>1</v>
      </c>
      <c r="E76" s="15">
        <f t="shared" si="14"/>
        <v>0</v>
      </c>
      <c r="F76" s="4">
        <f t="shared" si="15"/>
        <v>0</v>
      </c>
      <c r="G76" s="40"/>
      <c r="H76" s="26"/>
      <c r="I76" s="41"/>
      <c r="J76" s="41"/>
      <c r="K76" s="26"/>
      <c r="L76" s="26"/>
      <c r="M76" s="26"/>
      <c r="N76" s="26"/>
      <c r="O76" s="26"/>
      <c r="P76" s="63">
        <f t="shared" si="16"/>
      </c>
      <c r="Q76" s="64">
        <f t="shared" si="17"/>
      </c>
      <c r="U76" s="4"/>
      <c r="AF76" s="4"/>
    </row>
    <row r="77" spans="1:32" ht="12.75">
      <c r="A77" s="15">
        <f t="shared" si="11"/>
        <v>0</v>
      </c>
      <c r="B77" s="38">
        <f t="shared" si="12"/>
        <v>0</v>
      </c>
      <c r="C77" s="39">
        <f t="shared" si="13"/>
        <v>0</v>
      </c>
      <c r="D77" s="4">
        <v>1</v>
      </c>
      <c r="E77" s="15">
        <f t="shared" si="14"/>
        <v>0</v>
      </c>
      <c r="F77" s="4">
        <f t="shared" si="15"/>
        <v>0</v>
      </c>
      <c r="G77" s="40"/>
      <c r="H77" s="26"/>
      <c r="I77" s="41"/>
      <c r="J77" s="41"/>
      <c r="K77" s="26"/>
      <c r="L77" s="26"/>
      <c r="M77" s="26"/>
      <c r="N77" s="26"/>
      <c r="O77" s="26"/>
      <c r="P77" s="63">
        <f t="shared" si="16"/>
      </c>
      <c r="Q77" s="64">
        <f t="shared" si="17"/>
      </c>
      <c r="U77" s="4"/>
      <c r="AF77" s="4"/>
    </row>
    <row r="78" spans="1:32" ht="12.75">
      <c r="A78" s="15">
        <f t="shared" si="11"/>
        <v>0</v>
      </c>
      <c r="B78" s="38">
        <f t="shared" si="12"/>
        <v>0</v>
      </c>
      <c r="C78" s="39">
        <f t="shared" si="13"/>
        <v>0</v>
      </c>
      <c r="D78" s="4">
        <v>1</v>
      </c>
      <c r="E78" s="15">
        <f t="shared" si="14"/>
        <v>0</v>
      </c>
      <c r="F78" s="4">
        <f t="shared" si="15"/>
        <v>0</v>
      </c>
      <c r="G78" s="40"/>
      <c r="H78" s="26"/>
      <c r="I78" s="41"/>
      <c r="J78" s="41"/>
      <c r="K78" s="26"/>
      <c r="L78" s="26"/>
      <c r="M78" s="26"/>
      <c r="N78" s="26"/>
      <c r="O78" s="26"/>
      <c r="P78" s="63">
        <f t="shared" si="16"/>
      </c>
      <c r="Q78" s="64">
        <f t="shared" si="17"/>
      </c>
      <c r="U78" s="4"/>
      <c r="AF78" s="4"/>
    </row>
    <row r="79" spans="1:32" ht="12.75">
      <c r="A79" s="15">
        <f t="shared" si="11"/>
        <v>0</v>
      </c>
      <c r="B79" s="38">
        <f t="shared" si="12"/>
        <v>0</v>
      </c>
      <c r="C79" s="39">
        <f t="shared" si="13"/>
        <v>0</v>
      </c>
      <c r="D79" s="4">
        <v>1</v>
      </c>
      <c r="E79" s="15">
        <f t="shared" si="14"/>
        <v>0</v>
      </c>
      <c r="F79" s="4">
        <f t="shared" si="15"/>
        <v>0</v>
      </c>
      <c r="G79" s="40"/>
      <c r="H79" s="26"/>
      <c r="I79" s="41"/>
      <c r="J79" s="41"/>
      <c r="K79" s="26"/>
      <c r="L79" s="26"/>
      <c r="M79" s="26"/>
      <c r="N79" s="26"/>
      <c r="O79" s="26"/>
      <c r="P79" s="63">
        <f t="shared" si="16"/>
      </c>
      <c r="Q79" s="64">
        <f t="shared" si="17"/>
      </c>
      <c r="U79" s="4"/>
      <c r="AF79" s="4"/>
    </row>
    <row r="80" spans="1:32" ht="13.5" customHeight="1">
      <c r="A80" s="15">
        <f t="shared" si="11"/>
        <v>0</v>
      </c>
      <c r="B80" s="38">
        <f t="shared" si="12"/>
        <v>0</v>
      </c>
      <c r="C80" s="39">
        <f t="shared" si="13"/>
        <v>0</v>
      </c>
      <c r="D80" s="4">
        <v>1</v>
      </c>
      <c r="E80" s="15">
        <f t="shared" si="14"/>
        <v>0</v>
      </c>
      <c r="F80" s="4">
        <f t="shared" si="15"/>
        <v>0</v>
      </c>
      <c r="G80" s="40"/>
      <c r="H80" s="26"/>
      <c r="I80" s="41"/>
      <c r="J80" s="41"/>
      <c r="K80" s="26"/>
      <c r="L80" s="26"/>
      <c r="M80" s="26"/>
      <c r="N80" s="26"/>
      <c r="O80" s="26"/>
      <c r="P80" s="63">
        <f t="shared" si="16"/>
      </c>
      <c r="Q80" s="64">
        <f t="shared" si="17"/>
      </c>
      <c r="U80" s="4"/>
      <c r="AF80" s="4"/>
    </row>
    <row r="81" spans="1:32" ht="12.75">
      <c r="A81" s="15">
        <f t="shared" si="11"/>
        <v>0</v>
      </c>
      <c r="B81" s="38">
        <f t="shared" si="12"/>
        <v>0</v>
      </c>
      <c r="C81" s="39">
        <f t="shared" si="13"/>
        <v>0</v>
      </c>
      <c r="D81" s="4">
        <v>1</v>
      </c>
      <c r="E81" s="15">
        <f t="shared" si="14"/>
        <v>0</v>
      </c>
      <c r="F81" s="4">
        <f t="shared" si="15"/>
        <v>0</v>
      </c>
      <c r="G81" s="40"/>
      <c r="H81" s="26"/>
      <c r="I81" s="41"/>
      <c r="J81" s="41"/>
      <c r="K81" s="26"/>
      <c r="L81" s="26"/>
      <c r="M81" s="26"/>
      <c r="N81" s="26"/>
      <c r="O81" s="26"/>
      <c r="P81" s="63">
        <f t="shared" si="16"/>
      </c>
      <c r="Q81" s="64">
        <f t="shared" si="17"/>
      </c>
      <c r="U81" s="4"/>
      <c r="AF81" s="4"/>
    </row>
    <row r="82" spans="1:32" ht="12.75">
      <c r="A82" s="15">
        <f t="shared" si="11"/>
        <v>0</v>
      </c>
      <c r="B82" s="38">
        <f t="shared" si="12"/>
        <v>0</v>
      </c>
      <c r="C82" s="39">
        <f t="shared" si="13"/>
        <v>0</v>
      </c>
      <c r="D82" s="4">
        <v>1</v>
      </c>
      <c r="E82" s="15">
        <f t="shared" si="14"/>
        <v>0</v>
      </c>
      <c r="F82" s="4">
        <f t="shared" si="15"/>
        <v>0</v>
      </c>
      <c r="G82" s="40"/>
      <c r="H82" s="26"/>
      <c r="I82" s="41"/>
      <c r="J82" s="41"/>
      <c r="K82" s="26"/>
      <c r="L82" s="26"/>
      <c r="M82" s="26"/>
      <c r="N82" s="26"/>
      <c r="O82" s="26"/>
      <c r="P82" s="63">
        <f t="shared" si="16"/>
      </c>
      <c r="Q82" s="64">
        <f t="shared" si="17"/>
      </c>
      <c r="U82" s="4"/>
      <c r="AF82" s="4"/>
    </row>
    <row r="83" spans="1:32" ht="12.75">
      <c r="A83" s="15">
        <f t="shared" si="11"/>
        <v>0</v>
      </c>
      <c r="B83" s="38">
        <f t="shared" si="12"/>
        <v>0</v>
      </c>
      <c r="C83" s="39">
        <f t="shared" si="13"/>
        <v>0</v>
      </c>
      <c r="D83" s="4">
        <v>1</v>
      </c>
      <c r="E83" s="15">
        <f t="shared" si="14"/>
        <v>0</v>
      </c>
      <c r="F83" s="4">
        <f t="shared" si="15"/>
        <v>0</v>
      </c>
      <c r="G83" s="40"/>
      <c r="H83" s="26"/>
      <c r="I83" s="41"/>
      <c r="J83" s="41"/>
      <c r="K83" s="26"/>
      <c r="L83" s="26"/>
      <c r="M83" s="26"/>
      <c r="N83" s="26"/>
      <c r="O83" s="26"/>
      <c r="P83" s="63">
        <f t="shared" si="16"/>
      </c>
      <c r="Q83" s="64">
        <f t="shared" si="17"/>
      </c>
      <c r="U83" s="4"/>
      <c r="AF83" s="4"/>
    </row>
    <row r="84" spans="1:32" ht="12.75">
      <c r="A84" s="15">
        <f t="shared" si="11"/>
        <v>0</v>
      </c>
      <c r="B84" s="38">
        <f t="shared" si="12"/>
        <v>0</v>
      </c>
      <c r="C84" s="39">
        <f t="shared" si="13"/>
        <v>0</v>
      </c>
      <c r="D84" s="4">
        <v>1</v>
      </c>
      <c r="E84" s="15">
        <f t="shared" si="14"/>
        <v>0</v>
      </c>
      <c r="F84" s="4">
        <f t="shared" si="15"/>
        <v>0</v>
      </c>
      <c r="G84" s="40"/>
      <c r="H84" s="26"/>
      <c r="I84" s="41"/>
      <c r="J84" s="41"/>
      <c r="K84" s="26"/>
      <c r="L84" s="26"/>
      <c r="M84" s="26"/>
      <c r="N84" s="26"/>
      <c r="O84" s="26"/>
      <c r="P84" s="63">
        <f t="shared" si="16"/>
      </c>
      <c r="Q84" s="64">
        <f t="shared" si="17"/>
      </c>
      <c r="U84" s="4"/>
      <c r="AF84" s="4"/>
    </row>
    <row r="85" spans="1:32" ht="12.75">
      <c r="A85" s="15">
        <f t="shared" si="11"/>
        <v>0</v>
      </c>
      <c r="B85" s="38">
        <f t="shared" si="12"/>
        <v>0</v>
      </c>
      <c r="C85" s="39">
        <f t="shared" si="13"/>
        <v>0</v>
      </c>
      <c r="D85" s="4">
        <v>1</v>
      </c>
      <c r="E85" s="15">
        <f t="shared" si="14"/>
        <v>0</v>
      </c>
      <c r="F85" s="4">
        <f t="shared" si="15"/>
        <v>0</v>
      </c>
      <c r="G85" s="40"/>
      <c r="H85" s="26"/>
      <c r="I85" s="41"/>
      <c r="J85" s="41"/>
      <c r="K85" s="26"/>
      <c r="L85" s="26"/>
      <c r="M85" s="26"/>
      <c r="N85" s="26"/>
      <c r="O85" s="26"/>
      <c r="P85" s="63">
        <f t="shared" si="16"/>
      </c>
      <c r="Q85" s="64">
        <f t="shared" si="17"/>
      </c>
      <c r="U85" s="4"/>
      <c r="AF85" s="4"/>
    </row>
    <row r="86" spans="1:32" ht="12.75">
      <c r="A86" s="15">
        <f t="shared" si="4"/>
        <v>0</v>
      </c>
      <c r="B86" s="38">
        <f t="shared" si="5"/>
        <v>0</v>
      </c>
      <c r="C86" s="39">
        <f t="shared" si="8"/>
        <v>0</v>
      </c>
      <c r="D86" s="4">
        <v>1</v>
      </c>
      <c r="E86" s="15">
        <f t="shared" si="6"/>
        <v>0</v>
      </c>
      <c r="F86" s="4">
        <f t="shared" si="7"/>
        <v>0</v>
      </c>
      <c r="G86" s="40"/>
      <c r="H86" s="26"/>
      <c r="I86" s="41"/>
      <c r="J86" s="41"/>
      <c r="K86" s="26"/>
      <c r="L86" s="26"/>
      <c r="M86" s="26"/>
      <c r="N86" s="26"/>
      <c r="O86" s="26"/>
      <c r="P86" s="63">
        <f t="shared" si="9"/>
      </c>
      <c r="Q86" s="64">
        <f t="shared" si="10"/>
      </c>
      <c r="U86" s="4"/>
      <c r="AF86" s="4"/>
    </row>
    <row r="87" spans="1:32" ht="12.75">
      <c r="A87" s="15">
        <f t="shared" si="4"/>
        <v>0</v>
      </c>
      <c r="B87" s="38">
        <f t="shared" si="5"/>
        <v>0</v>
      </c>
      <c r="C87" s="39">
        <f t="shared" si="8"/>
        <v>0</v>
      </c>
      <c r="D87" s="4">
        <v>1</v>
      </c>
      <c r="E87" s="15">
        <f t="shared" si="6"/>
        <v>0</v>
      </c>
      <c r="F87" s="4">
        <f t="shared" si="7"/>
        <v>0</v>
      </c>
      <c r="G87" s="40"/>
      <c r="H87" s="26"/>
      <c r="I87" s="41"/>
      <c r="J87" s="41"/>
      <c r="K87" s="26"/>
      <c r="L87" s="26"/>
      <c r="M87" s="26"/>
      <c r="N87" s="26"/>
      <c r="O87" s="26"/>
      <c r="P87" s="63">
        <f t="shared" si="9"/>
      </c>
      <c r="Q87" s="64">
        <f t="shared" si="10"/>
      </c>
      <c r="U87" s="4"/>
      <c r="AF87" s="4"/>
    </row>
    <row r="88" spans="1:32" ht="12.75">
      <c r="A88" s="15">
        <f t="shared" si="4"/>
        <v>0</v>
      </c>
      <c r="B88" s="38">
        <f t="shared" si="5"/>
        <v>0</v>
      </c>
      <c r="C88" s="39">
        <f t="shared" si="8"/>
        <v>0</v>
      </c>
      <c r="D88" s="4">
        <v>1</v>
      </c>
      <c r="E88" s="15">
        <f t="shared" si="6"/>
        <v>0</v>
      </c>
      <c r="F88" s="4">
        <f t="shared" si="7"/>
        <v>0</v>
      </c>
      <c r="G88" s="40"/>
      <c r="H88" s="26"/>
      <c r="I88" s="41"/>
      <c r="J88" s="41"/>
      <c r="K88" s="26"/>
      <c r="L88" s="26"/>
      <c r="M88" s="26"/>
      <c r="N88" s="26"/>
      <c r="O88" s="26"/>
      <c r="P88" s="63">
        <f t="shared" si="9"/>
      </c>
      <c r="Q88" s="64">
        <f t="shared" si="10"/>
      </c>
      <c r="U88" s="4"/>
      <c r="AF88" s="4"/>
    </row>
    <row r="89" spans="1:32" ht="12.75">
      <c r="A89" s="15">
        <f t="shared" si="4"/>
        <v>0</v>
      </c>
      <c r="B89" s="38">
        <f t="shared" si="5"/>
        <v>0</v>
      </c>
      <c r="C89" s="39">
        <f t="shared" si="8"/>
        <v>0</v>
      </c>
      <c r="D89" s="4">
        <v>1</v>
      </c>
      <c r="E89" s="15">
        <f t="shared" si="6"/>
        <v>0</v>
      </c>
      <c r="F89" s="4">
        <f t="shared" si="7"/>
        <v>0</v>
      </c>
      <c r="G89" s="40"/>
      <c r="H89" s="26"/>
      <c r="I89" s="41"/>
      <c r="J89" s="41"/>
      <c r="K89" s="26"/>
      <c r="L89" s="26"/>
      <c r="M89" s="26"/>
      <c r="N89" s="26"/>
      <c r="O89" s="26"/>
      <c r="P89" s="63">
        <f t="shared" si="9"/>
      </c>
      <c r="Q89" s="64">
        <f t="shared" si="10"/>
      </c>
      <c r="U89" s="4"/>
      <c r="AF89" s="4"/>
    </row>
    <row r="90" spans="1:32" ht="12.75">
      <c r="A90" s="15">
        <f t="shared" si="4"/>
        <v>0</v>
      </c>
      <c r="B90" s="38">
        <f t="shared" si="5"/>
        <v>0</v>
      </c>
      <c r="C90" s="39">
        <f t="shared" si="8"/>
        <v>0</v>
      </c>
      <c r="D90" s="4">
        <v>1</v>
      </c>
      <c r="E90" s="15">
        <f t="shared" si="6"/>
        <v>0</v>
      </c>
      <c r="F90" s="4">
        <f t="shared" si="7"/>
        <v>0</v>
      </c>
      <c r="G90" s="40"/>
      <c r="H90" s="26"/>
      <c r="I90" s="41"/>
      <c r="J90" s="41"/>
      <c r="K90" s="26"/>
      <c r="L90" s="26"/>
      <c r="M90" s="26"/>
      <c r="N90" s="26"/>
      <c r="O90" s="26"/>
      <c r="P90" s="63">
        <f t="shared" si="9"/>
      </c>
      <c r="Q90" s="64">
        <f t="shared" si="10"/>
      </c>
      <c r="U90" s="4"/>
      <c r="AF90" s="4"/>
    </row>
    <row r="91" spans="1:32" ht="12.75">
      <c r="A91" s="15">
        <f t="shared" si="4"/>
        <v>0</v>
      </c>
      <c r="B91" s="38">
        <f t="shared" si="5"/>
        <v>0</v>
      </c>
      <c r="C91" s="39">
        <f t="shared" si="8"/>
        <v>0</v>
      </c>
      <c r="D91" s="4">
        <v>1</v>
      </c>
      <c r="E91" s="15">
        <f t="shared" si="6"/>
        <v>0</v>
      </c>
      <c r="F91" s="4">
        <f t="shared" si="7"/>
        <v>0</v>
      </c>
      <c r="G91" s="40"/>
      <c r="H91" s="26"/>
      <c r="I91" s="41"/>
      <c r="J91" s="41"/>
      <c r="K91" s="26"/>
      <c r="L91" s="26"/>
      <c r="M91" s="26"/>
      <c r="N91" s="26"/>
      <c r="O91" s="26"/>
      <c r="P91" s="63">
        <f t="shared" si="9"/>
      </c>
      <c r="Q91" s="64">
        <f t="shared" si="10"/>
      </c>
      <c r="U91" s="4"/>
      <c r="AF91" s="4"/>
    </row>
    <row r="92" spans="1:32" ht="12.75">
      <c r="A92" s="15">
        <f t="shared" si="4"/>
        <v>0</v>
      </c>
      <c r="B92" s="38">
        <f t="shared" si="5"/>
        <v>0</v>
      </c>
      <c r="C92" s="39">
        <f t="shared" si="8"/>
        <v>0</v>
      </c>
      <c r="D92" s="4">
        <v>1</v>
      </c>
      <c r="E92" s="15">
        <f t="shared" si="6"/>
        <v>0</v>
      </c>
      <c r="F92" s="4">
        <f t="shared" si="7"/>
        <v>0</v>
      </c>
      <c r="G92" s="40"/>
      <c r="H92" s="26"/>
      <c r="I92" s="41"/>
      <c r="J92" s="41"/>
      <c r="K92" s="26"/>
      <c r="L92" s="26"/>
      <c r="M92" s="26"/>
      <c r="N92" s="26"/>
      <c r="O92" s="26"/>
      <c r="P92" s="63">
        <f t="shared" si="9"/>
      </c>
      <c r="Q92" s="64">
        <f t="shared" si="10"/>
      </c>
      <c r="U92" s="4"/>
      <c r="AF92" s="4"/>
    </row>
    <row r="93" spans="1:32" ht="12.75">
      <c r="A93" s="15">
        <f t="shared" si="4"/>
        <v>0</v>
      </c>
      <c r="B93" s="38">
        <f t="shared" si="5"/>
        <v>0</v>
      </c>
      <c r="C93" s="39">
        <f t="shared" si="8"/>
        <v>0</v>
      </c>
      <c r="D93" s="4">
        <v>1</v>
      </c>
      <c r="E93" s="15">
        <f t="shared" si="6"/>
        <v>0</v>
      </c>
      <c r="F93" s="4">
        <f t="shared" si="7"/>
        <v>0</v>
      </c>
      <c r="G93" s="40"/>
      <c r="H93" s="26"/>
      <c r="I93" s="41"/>
      <c r="J93" s="41"/>
      <c r="K93" s="26"/>
      <c r="L93" s="26"/>
      <c r="M93" s="26"/>
      <c r="N93" s="26"/>
      <c r="O93" s="26"/>
      <c r="P93" s="63">
        <f t="shared" si="9"/>
      </c>
      <c r="Q93" s="64">
        <f t="shared" si="10"/>
      </c>
      <c r="U93" s="4"/>
      <c r="AF93" s="4"/>
    </row>
    <row r="94" spans="1:32" ht="12.75">
      <c r="A94" s="15">
        <f t="shared" si="4"/>
        <v>0</v>
      </c>
      <c r="B94" s="38">
        <f t="shared" si="5"/>
        <v>0</v>
      </c>
      <c r="C94" s="39">
        <f t="shared" si="8"/>
        <v>0</v>
      </c>
      <c r="D94" s="4">
        <v>1</v>
      </c>
      <c r="E94" s="15">
        <f t="shared" si="6"/>
        <v>0</v>
      </c>
      <c r="F94" s="4">
        <f t="shared" si="7"/>
        <v>0</v>
      </c>
      <c r="G94" s="40"/>
      <c r="H94" s="26"/>
      <c r="I94" s="41"/>
      <c r="J94" s="41"/>
      <c r="K94" s="26"/>
      <c r="L94" s="26"/>
      <c r="M94" s="26"/>
      <c r="N94" s="26"/>
      <c r="O94" s="26"/>
      <c r="P94" s="63">
        <f t="shared" si="9"/>
      </c>
      <c r="Q94" s="64">
        <f t="shared" si="10"/>
      </c>
      <c r="U94" s="4"/>
      <c r="AF94" s="4"/>
    </row>
    <row r="95" spans="1:32" ht="12.75">
      <c r="A95" s="15">
        <f t="shared" si="4"/>
        <v>0</v>
      </c>
      <c r="B95" s="38">
        <f t="shared" si="5"/>
        <v>0</v>
      </c>
      <c r="C95" s="39">
        <f t="shared" si="8"/>
        <v>0</v>
      </c>
      <c r="D95" s="4">
        <v>1</v>
      </c>
      <c r="E95" s="15">
        <f t="shared" si="6"/>
        <v>0</v>
      </c>
      <c r="F95" s="4">
        <f t="shared" si="7"/>
        <v>0</v>
      </c>
      <c r="G95" s="40"/>
      <c r="H95" s="26"/>
      <c r="I95" s="41"/>
      <c r="J95" s="41"/>
      <c r="K95" s="26"/>
      <c r="L95" s="26"/>
      <c r="M95" s="26"/>
      <c r="N95" s="26"/>
      <c r="O95" s="26"/>
      <c r="P95" s="63">
        <f t="shared" si="9"/>
      </c>
      <c r="Q95" s="64">
        <f t="shared" si="10"/>
      </c>
      <c r="U95" s="4"/>
      <c r="AF95" s="4"/>
    </row>
    <row r="96" spans="1:32" ht="12.75">
      <c r="A96" s="15">
        <f t="shared" si="4"/>
        <v>0</v>
      </c>
      <c r="B96" s="38">
        <f t="shared" si="5"/>
        <v>0</v>
      </c>
      <c r="C96" s="39">
        <f t="shared" si="8"/>
        <v>0</v>
      </c>
      <c r="D96" s="4">
        <v>1</v>
      </c>
      <c r="E96" s="15">
        <f t="shared" si="6"/>
        <v>0</v>
      </c>
      <c r="F96" s="4">
        <f t="shared" si="7"/>
        <v>0</v>
      </c>
      <c r="G96" s="40"/>
      <c r="H96" s="26"/>
      <c r="I96" s="41"/>
      <c r="J96" s="41"/>
      <c r="K96" s="26"/>
      <c r="L96" s="26"/>
      <c r="M96" s="26"/>
      <c r="N96" s="26"/>
      <c r="O96" s="26"/>
      <c r="P96" s="63">
        <f t="shared" si="9"/>
      </c>
      <c r="Q96" s="64">
        <f t="shared" si="10"/>
      </c>
      <c r="U96" s="4"/>
      <c r="AF96" s="4"/>
    </row>
    <row r="97" spans="1:32" ht="12.75">
      <c r="A97" s="15">
        <f t="shared" si="4"/>
        <v>0</v>
      </c>
      <c r="B97" s="38">
        <f t="shared" si="5"/>
        <v>0</v>
      </c>
      <c r="C97" s="39">
        <f t="shared" si="8"/>
        <v>0</v>
      </c>
      <c r="D97" s="4">
        <v>1</v>
      </c>
      <c r="E97" s="15">
        <f t="shared" si="6"/>
        <v>0</v>
      </c>
      <c r="F97" s="4">
        <f t="shared" si="7"/>
        <v>0</v>
      </c>
      <c r="G97" s="40"/>
      <c r="H97" s="26"/>
      <c r="I97" s="41"/>
      <c r="J97" s="41"/>
      <c r="K97" s="26"/>
      <c r="L97" s="26"/>
      <c r="M97" s="26"/>
      <c r="N97" s="26"/>
      <c r="O97" s="26"/>
      <c r="P97" s="63">
        <f t="shared" si="9"/>
      </c>
      <c r="Q97" s="64">
        <f t="shared" si="10"/>
      </c>
      <c r="U97" s="4"/>
      <c r="AF97" s="4"/>
    </row>
    <row r="98" spans="1:32" ht="12.75">
      <c r="A98" s="15">
        <f t="shared" si="4"/>
        <v>0</v>
      </c>
      <c r="B98" s="38">
        <f t="shared" si="5"/>
        <v>0</v>
      </c>
      <c r="C98" s="39">
        <f t="shared" si="8"/>
        <v>0</v>
      </c>
      <c r="D98" s="4">
        <v>1</v>
      </c>
      <c r="E98" s="15">
        <f t="shared" si="6"/>
        <v>0</v>
      </c>
      <c r="F98" s="4">
        <f t="shared" si="7"/>
        <v>0</v>
      </c>
      <c r="G98" s="40"/>
      <c r="H98" s="26"/>
      <c r="I98" s="41"/>
      <c r="J98" s="41"/>
      <c r="K98" s="26"/>
      <c r="L98" s="26"/>
      <c r="M98" s="26"/>
      <c r="N98" s="26"/>
      <c r="O98" s="26"/>
      <c r="P98" s="63">
        <f t="shared" si="9"/>
      </c>
      <c r="Q98" s="64">
        <f t="shared" si="10"/>
      </c>
      <c r="U98" s="4"/>
      <c r="AF98" s="4"/>
    </row>
    <row r="99" spans="1:32" ht="12.75">
      <c r="A99" s="15">
        <f t="shared" si="4"/>
        <v>0</v>
      </c>
      <c r="B99" s="38">
        <f t="shared" si="5"/>
        <v>0</v>
      </c>
      <c r="C99" s="39">
        <f t="shared" si="8"/>
        <v>0</v>
      </c>
      <c r="D99" s="4">
        <v>1</v>
      </c>
      <c r="E99" s="15">
        <f t="shared" si="6"/>
        <v>0</v>
      </c>
      <c r="F99" s="4">
        <f t="shared" si="7"/>
        <v>0</v>
      </c>
      <c r="G99" s="40"/>
      <c r="H99" s="26"/>
      <c r="I99" s="41"/>
      <c r="J99" s="41"/>
      <c r="K99" s="26"/>
      <c r="L99" s="26"/>
      <c r="M99" s="26"/>
      <c r="N99" s="26"/>
      <c r="O99" s="26"/>
      <c r="P99" s="63">
        <f t="shared" si="9"/>
      </c>
      <c r="Q99" s="64">
        <f t="shared" si="10"/>
      </c>
      <c r="U99" s="4"/>
      <c r="AF99" s="4"/>
    </row>
    <row r="100" spans="1:32" ht="12.75">
      <c r="A100" s="15">
        <f t="shared" si="4"/>
        <v>0</v>
      </c>
      <c r="B100" s="38">
        <f t="shared" si="5"/>
        <v>0</v>
      </c>
      <c r="C100" s="39">
        <f t="shared" si="8"/>
        <v>0</v>
      </c>
      <c r="D100" s="4">
        <v>1</v>
      </c>
      <c r="E100" s="15">
        <f t="shared" si="6"/>
        <v>0</v>
      </c>
      <c r="F100" s="4">
        <f t="shared" si="7"/>
        <v>0</v>
      </c>
      <c r="G100" s="40"/>
      <c r="H100" s="26"/>
      <c r="I100" s="41"/>
      <c r="J100" s="41"/>
      <c r="K100" s="26"/>
      <c r="L100" s="26"/>
      <c r="M100" s="26"/>
      <c r="N100" s="26"/>
      <c r="O100" s="26"/>
      <c r="P100" s="63">
        <f t="shared" si="9"/>
      </c>
      <c r="Q100" s="64">
        <f t="shared" si="10"/>
      </c>
      <c r="U100" s="4"/>
      <c r="AF100" s="4"/>
    </row>
    <row r="101" spans="1:32" ht="13.5" customHeight="1">
      <c r="A101" s="15">
        <f t="shared" si="4"/>
        <v>0</v>
      </c>
      <c r="B101" s="38">
        <f t="shared" si="5"/>
        <v>0</v>
      </c>
      <c r="C101" s="39">
        <f t="shared" si="8"/>
        <v>0</v>
      </c>
      <c r="D101" s="4">
        <v>1</v>
      </c>
      <c r="E101" s="15">
        <f t="shared" si="6"/>
        <v>0</v>
      </c>
      <c r="F101" s="4">
        <f t="shared" si="7"/>
        <v>0</v>
      </c>
      <c r="G101" s="40"/>
      <c r="H101" s="26"/>
      <c r="I101" s="41"/>
      <c r="J101" s="41"/>
      <c r="K101" s="26"/>
      <c r="L101" s="26"/>
      <c r="M101" s="26"/>
      <c r="N101" s="26"/>
      <c r="O101" s="26"/>
      <c r="P101" s="63">
        <f t="shared" si="9"/>
      </c>
      <c r="Q101" s="64">
        <f t="shared" si="10"/>
      </c>
      <c r="U101" s="4"/>
      <c r="AF101" s="4"/>
    </row>
    <row r="102" spans="1:32" ht="12.75">
      <c r="A102" s="15">
        <f t="shared" si="4"/>
        <v>0</v>
      </c>
      <c r="B102" s="38">
        <f t="shared" si="5"/>
        <v>0</v>
      </c>
      <c r="C102" s="39">
        <f t="shared" si="8"/>
        <v>0</v>
      </c>
      <c r="D102" s="4">
        <v>1</v>
      </c>
      <c r="E102" s="15">
        <f t="shared" si="6"/>
        <v>0</v>
      </c>
      <c r="F102" s="4">
        <f t="shared" si="7"/>
        <v>0</v>
      </c>
      <c r="G102" s="40"/>
      <c r="H102" s="26"/>
      <c r="I102" s="41"/>
      <c r="J102" s="41"/>
      <c r="K102" s="26"/>
      <c r="L102" s="26"/>
      <c r="M102" s="26"/>
      <c r="N102" s="26"/>
      <c r="O102" s="26"/>
      <c r="P102" s="63">
        <f t="shared" si="9"/>
      </c>
      <c r="Q102" s="64">
        <f t="shared" si="10"/>
      </c>
      <c r="U102" s="4"/>
      <c r="AF102" s="4"/>
    </row>
    <row r="103" spans="1:32" ht="12.75">
      <c r="A103" s="15">
        <f t="shared" si="4"/>
        <v>0</v>
      </c>
      <c r="B103" s="38">
        <f t="shared" si="5"/>
        <v>0</v>
      </c>
      <c r="C103" s="39">
        <f t="shared" si="8"/>
        <v>0</v>
      </c>
      <c r="D103" s="4">
        <v>1</v>
      </c>
      <c r="E103" s="15">
        <f t="shared" si="6"/>
        <v>0</v>
      </c>
      <c r="F103" s="4">
        <f t="shared" si="7"/>
        <v>0</v>
      </c>
      <c r="G103" s="40"/>
      <c r="H103" s="26"/>
      <c r="I103" s="41"/>
      <c r="J103" s="41"/>
      <c r="K103" s="26"/>
      <c r="L103" s="26"/>
      <c r="M103" s="26"/>
      <c r="N103" s="26"/>
      <c r="O103" s="26"/>
      <c r="P103" s="63">
        <f t="shared" si="9"/>
      </c>
      <c r="Q103" s="64">
        <f t="shared" si="10"/>
      </c>
      <c r="U103" s="4"/>
      <c r="AF103" s="4"/>
    </row>
    <row r="104" spans="1:32" ht="12.75">
      <c r="A104" s="15">
        <f t="shared" si="4"/>
        <v>0</v>
      </c>
      <c r="B104" s="38">
        <f t="shared" si="5"/>
        <v>0</v>
      </c>
      <c r="C104" s="39">
        <f t="shared" si="8"/>
        <v>0</v>
      </c>
      <c r="D104" s="4">
        <v>1</v>
      </c>
      <c r="E104" s="15">
        <f t="shared" si="6"/>
        <v>0</v>
      </c>
      <c r="F104" s="4">
        <f t="shared" si="7"/>
        <v>0</v>
      </c>
      <c r="G104" s="40"/>
      <c r="H104" s="26"/>
      <c r="I104" s="41"/>
      <c r="J104" s="41"/>
      <c r="K104" s="26"/>
      <c r="L104" s="26"/>
      <c r="M104" s="26"/>
      <c r="N104" s="26"/>
      <c r="O104" s="26"/>
      <c r="P104" s="63">
        <f t="shared" si="9"/>
      </c>
      <c r="Q104" s="64">
        <f t="shared" si="10"/>
      </c>
      <c r="U104" s="4"/>
      <c r="AF104" s="4"/>
    </row>
    <row r="105" spans="1:32" ht="12.75">
      <c r="A105" s="15">
        <f t="shared" si="4"/>
        <v>0</v>
      </c>
      <c r="B105" s="38">
        <f t="shared" si="5"/>
        <v>0</v>
      </c>
      <c r="C105" s="39">
        <f t="shared" si="8"/>
        <v>0</v>
      </c>
      <c r="D105" s="4">
        <v>1</v>
      </c>
      <c r="E105" s="15">
        <f t="shared" si="6"/>
        <v>0</v>
      </c>
      <c r="F105" s="4">
        <f t="shared" si="7"/>
        <v>0</v>
      </c>
      <c r="G105" s="40"/>
      <c r="H105" s="26"/>
      <c r="I105" s="41"/>
      <c r="J105" s="41"/>
      <c r="K105" s="26"/>
      <c r="L105" s="26"/>
      <c r="M105" s="26"/>
      <c r="N105" s="26"/>
      <c r="O105" s="26"/>
      <c r="P105" s="63">
        <f t="shared" si="9"/>
      </c>
      <c r="Q105" s="64">
        <f t="shared" si="10"/>
      </c>
      <c r="U105" s="4"/>
      <c r="AF105" s="4"/>
    </row>
    <row r="106" spans="7:33" s="5" customFormat="1" ht="12.75">
      <c r="G106" s="42"/>
      <c r="N106" s="34"/>
      <c r="O106" s="34"/>
      <c r="U106" s="69"/>
      <c r="AE106" s="4"/>
      <c r="AF106" s="43"/>
      <c r="AG106" s="4"/>
    </row>
    <row r="107" spans="7:32" ht="12.75">
      <c r="G107" s="38"/>
      <c r="N107" s="15"/>
      <c r="P107" s="4"/>
      <c r="AF107" s="17"/>
    </row>
    <row r="108" spans="6:17" ht="12.75">
      <c r="F108" s="5" t="s">
        <v>84</v>
      </c>
      <c r="G108" s="5"/>
      <c r="H108" s="5"/>
      <c r="I108" s="69">
        <f>IF(COUNT(P46:P105)=0,"",COUNTIF(P46:P105,"&gt;0")/COUNT(P46:P105))</f>
      </c>
      <c r="J108" s="17"/>
      <c r="L108" s="5" t="s">
        <v>63</v>
      </c>
      <c r="M108" s="5"/>
      <c r="N108" s="5"/>
      <c r="O108" s="5"/>
      <c r="P108" s="69">
        <f>IF(COUNT(P46:P105)=0,"",AVERAGE(P46:P105))</f>
      </c>
      <c r="Q108" s="17"/>
    </row>
    <row r="109" spans="8:17" ht="12.75">
      <c r="H109" s="53" t="s">
        <v>35</v>
      </c>
      <c r="I109" s="72">
        <f>IF(I108="","",2*I110)</f>
      </c>
      <c r="J109" s="54" t="s">
        <v>36</v>
      </c>
      <c r="O109" s="53" t="s">
        <v>35</v>
      </c>
      <c r="P109" s="72">
        <f>IF(P108="","",STDEV(P46:P105)/SQRT(COUNT(P46:P105))*2)</f>
      </c>
      <c r="Q109" s="54" t="s">
        <v>36</v>
      </c>
    </row>
    <row r="110" spans="8:17" ht="12.75">
      <c r="H110" s="22" t="s">
        <v>6</v>
      </c>
      <c r="I110" s="67">
        <f>IF(I108="","",SQRT(I108*(1-I108)/COUNT(P46:P105)))</f>
      </c>
      <c r="J110" s="17"/>
      <c r="O110" s="22" t="s">
        <v>6</v>
      </c>
      <c r="P110" s="67">
        <f>IF(P108="","",STDEV(P46:P105)/SQRT(COUNT(P46:P105)))</f>
      </c>
      <c r="Q110" s="17"/>
    </row>
    <row r="111" spans="12:17" ht="12.75">
      <c r="L111" s="44" t="str">
        <f>IF(P158="","Data is not Stratified","Data is Stratified! Check C30 for overall Result")</f>
        <v>Data is not Stratified</v>
      </c>
      <c r="O111" s="4"/>
      <c r="P111" s="67"/>
      <c r="Q111" s="17"/>
    </row>
    <row r="112" spans="14:32" ht="12.75">
      <c r="N112" s="15"/>
      <c r="P112" s="36"/>
      <c r="Q112" s="36"/>
      <c r="R112" s="36"/>
      <c r="S112" s="36"/>
      <c r="T112" s="36"/>
      <c r="W112" s="36"/>
      <c r="X112" s="36"/>
      <c r="Y112" s="36"/>
      <c r="Z112" s="36"/>
      <c r="AA112" s="36"/>
      <c r="AB112" s="36"/>
      <c r="AC112" s="36"/>
      <c r="AD112" s="36"/>
      <c r="AF112" s="17"/>
    </row>
    <row r="113" spans="7:32" ht="12.75">
      <c r="G113" s="13"/>
      <c r="J113" s="22" t="s">
        <v>32</v>
      </c>
      <c r="K113" s="22"/>
      <c r="L113" s="19"/>
      <c r="M113" s="27"/>
      <c r="N113" s="15"/>
      <c r="P113" s="36"/>
      <c r="Q113" s="36"/>
      <c r="R113" s="36"/>
      <c r="S113" s="36"/>
      <c r="T113" s="36"/>
      <c r="U113" s="71"/>
      <c r="V113" s="36"/>
      <c r="W113" s="36"/>
      <c r="X113" s="36"/>
      <c r="Y113" s="36"/>
      <c r="Z113" s="36"/>
      <c r="AA113" s="36"/>
      <c r="AB113" s="36"/>
      <c r="AC113" s="36"/>
      <c r="AD113" s="36"/>
      <c r="AF113" s="17"/>
    </row>
    <row r="114" spans="7:32" ht="12.75">
      <c r="G114" s="5" t="s">
        <v>18</v>
      </c>
      <c r="H114" s="28"/>
      <c r="I114" s="29"/>
      <c r="J114" s="22" t="s">
        <v>30</v>
      </c>
      <c r="K114" s="22"/>
      <c r="L114" s="45"/>
      <c r="M114" s="46"/>
      <c r="N114" s="47">
        <f>IF(AND(COUNT(P116:P155)&gt;0,COUNT(P116:P155)&lt;5),"Caution! Strata has less than 5 lines","")</f>
      </c>
      <c r="P114" s="36"/>
      <c r="Q114" s="36"/>
      <c r="R114" s="36"/>
      <c r="S114" s="36"/>
      <c r="T114" s="36"/>
      <c r="U114" s="71"/>
      <c r="V114" s="36"/>
      <c r="W114" s="36"/>
      <c r="X114" s="36"/>
      <c r="Y114" s="36"/>
      <c r="Z114" s="36"/>
      <c r="AA114" s="36"/>
      <c r="AB114" s="36"/>
      <c r="AC114" s="36"/>
      <c r="AD114" s="36"/>
      <c r="AF114" s="17"/>
    </row>
    <row r="115" spans="1:32" ht="118.5">
      <c r="A115" s="5" t="s">
        <v>0</v>
      </c>
      <c r="B115" s="5" t="s">
        <v>10</v>
      </c>
      <c r="C115" s="5" t="s">
        <v>11</v>
      </c>
      <c r="D115" s="5" t="s">
        <v>12</v>
      </c>
      <c r="E115" s="5" t="s">
        <v>13</v>
      </c>
      <c r="F115" s="5" t="s">
        <v>14</v>
      </c>
      <c r="G115" s="13" t="s">
        <v>15</v>
      </c>
      <c r="H115" s="33" t="s">
        <v>96</v>
      </c>
      <c r="I115" s="34" t="s">
        <v>16</v>
      </c>
      <c r="J115" s="34" t="s">
        <v>17</v>
      </c>
      <c r="K115" s="35" t="s">
        <v>55</v>
      </c>
      <c r="L115" s="35" t="s">
        <v>56</v>
      </c>
      <c r="M115" s="35" t="s">
        <v>57</v>
      </c>
      <c r="N115" s="35" t="s">
        <v>58</v>
      </c>
      <c r="O115" s="35" t="s">
        <v>59</v>
      </c>
      <c r="P115" s="71" t="s">
        <v>62</v>
      </c>
      <c r="U115" s="4"/>
      <c r="AF115" s="4"/>
    </row>
    <row r="116" spans="1:32" ht="12.75">
      <c r="A116" s="15">
        <f aca="true" t="shared" si="18" ref="A116:A135">D$3</f>
        <v>0</v>
      </c>
      <c r="B116" s="38">
        <f aca="true" t="shared" si="19" ref="B116:B135">D$9</f>
        <v>0</v>
      </c>
      <c r="C116" s="39">
        <f>L$113</f>
        <v>0</v>
      </c>
      <c r="D116" s="4">
        <v>2</v>
      </c>
      <c r="E116" s="15">
        <f aca="true" t="shared" si="20" ref="E116:E135">H$114</f>
        <v>0</v>
      </c>
      <c r="F116" s="4">
        <f aca="true" t="shared" si="21" ref="F116:F135">C$20</f>
        <v>0</v>
      </c>
      <c r="G116" s="40"/>
      <c r="H116" s="26"/>
      <c r="I116" s="41"/>
      <c r="J116" s="41"/>
      <c r="K116" s="26"/>
      <c r="L116" s="26"/>
      <c r="M116" s="26"/>
      <c r="N116" s="26"/>
      <c r="O116" s="26"/>
      <c r="P116" s="63">
        <f>IF(SUM(K116:O116)=0,"",K116/SUM(K116:O116))</f>
      </c>
      <c r="Q116" s="64">
        <f>IF(AND(SUM(K116:O116)&lt;&gt;0,SUM(K116:O116)&lt;&gt;10,SUM(K116:O116)&lt;&gt;20),"Error! Must have a total of 10 or 20 outcomes per line","")</f>
      </c>
      <c r="U116" s="4"/>
      <c r="AF116" s="4"/>
    </row>
    <row r="117" spans="1:32" ht="12.75">
      <c r="A117" s="15">
        <f t="shared" si="18"/>
        <v>0</v>
      </c>
      <c r="B117" s="38">
        <f t="shared" si="19"/>
        <v>0</v>
      </c>
      <c r="C117" s="39">
        <f aca="true" t="shared" si="22" ref="C117:C135">L$113</f>
        <v>0</v>
      </c>
      <c r="D117" s="4">
        <v>2</v>
      </c>
      <c r="E117" s="15">
        <f t="shared" si="20"/>
        <v>0</v>
      </c>
      <c r="F117" s="4">
        <f t="shared" si="21"/>
        <v>0</v>
      </c>
      <c r="G117" s="40"/>
      <c r="H117" s="26"/>
      <c r="I117" s="41"/>
      <c r="J117" s="41"/>
      <c r="K117" s="26"/>
      <c r="L117" s="26"/>
      <c r="M117" s="26"/>
      <c r="N117" s="26"/>
      <c r="O117" s="26"/>
      <c r="P117" s="63">
        <f aca="true" t="shared" si="23" ref="P117:P155">IF(SUM(K117:O117)=0,"",K117/SUM(K117:O117))</f>
      </c>
      <c r="Q117" s="64">
        <f aca="true" t="shared" si="24" ref="Q117:Q155">IF(AND(SUM(K117:O117)&lt;&gt;0,SUM(K117:O117)&lt;&gt;10,SUM(K117:O117)&lt;&gt;20),"Error! Must have a total of 10 or 20 outcomes per line","")</f>
      </c>
      <c r="U117" s="4"/>
      <c r="AF117" s="4"/>
    </row>
    <row r="118" spans="1:32" ht="12.75">
      <c r="A118" s="15">
        <f t="shared" si="18"/>
        <v>0</v>
      </c>
      <c r="B118" s="38">
        <f t="shared" si="19"/>
        <v>0</v>
      </c>
      <c r="C118" s="39">
        <f t="shared" si="22"/>
        <v>0</v>
      </c>
      <c r="D118" s="4">
        <v>2</v>
      </c>
      <c r="E118" s="15">
        <f t="shared" si="20"/>
        <v>0</v>
      </c>
      <c r="F118" s="4">
        <f t="shared" si="21"/>
        <v>0</v>
      </c>
      <c r="G118" s="40"/>
      <c r="H118" s="26"/>
      <c r="I118" s="41"/>
      <c r="J118" s="41"/>
      <c r="K118" s="26"/>
      <c r="L118" s="26"/>
      <c r="M118" s="26"/>
      <c r="N118" s="26"/>
      <c r="O118" s="26"/>
      <c r="P118" s="63">
        <f t="shared" si="23"/>
      </c>
      <c r="Q118" s="64">
        <f t="shared" si="24"/>
      </c>
      <c r="U118" s="4"/>
      <c r="AF118" s="4"/>
    </row>
    <row r="119" spans="1:32" ht="12.75">
      <c r="A119" s="15">
        <f t="shared" si="18"/>
        <v>0</v>
      </c>
      <c r="B119" s="38">
        <f t="shared" si="19"/>
        <v>0</v>
      </c>
      <c r="C119" s="39">
        <f t="shared" si="22"/>
        <v>0</v>
      </c>
      <c r="D119" s="4">
        <v>2</v>
      </c>
      <c r="E119" s="15">
        <f t="shared" si="20"/>
        <v>0</v>
      </c>
      <c r="F119" s="4">
        <f t="shared" si="21"/>
        <v>0</v>
      </c>
      <c r="G119" s="40"/>
      <c r="H119" s="26"/>
      <c r="I119" s="41"/>
      <c r="J119" s="41"/>
      <c r="K119" s="26"/>
      <c r="L119" s="26"/>
      <c r="M119" s="26"/>
      <c r="N119" s="26"/>
      <c r="O119" s="26"/>
      <c r="P119" s="63">
        <f t="shared" si="23"/>
      </c>
      <c r="Q119" s="64">
        <f t="shared" si="24"/>
      </c>
      <c r="U119" s="4"/>
      <c r="AF119" s="4"/>
    </row>
    <row r="120" spans="1:32" ht="12.75">
      <c r="A120" s="15">
        <f t="shared" si="18"/>
        <v>0</v>
      </c>
      <c r="B120" s="38">
        <f t="shared" si="19"/>
        <v>0</v>
      </c>
      <c r="C120" s="39">
        <f t="shared" si="22"/>
        <v>0</v>
      </c>
      <c r="D120" s="4">
        <v>2</v>
      </c>
      <c r="E120" s="15">
        <f t="shared" si="20"/>
        <v>0</v>
      </c>
      <c r="F120" s="4">
        <f t="shared" si="21"/>
        <v>0</v>
      </c>
      <c r="G120" s="40"/>
      <c r="H120" s="26"/>
      <c r="I120" s="41"/>
      <c r="J120" s="41"/>
      <c r="K120" s="26"/>
      <c r="L120" s="26"/>
      <c r="M120" s="26"/>
      <c r="N120" s="26"/>
      <c r="O120" s="26"/>
      <c r="P120" s="63">
        <f t="shared" si="23"/>
      </c>
      <c r="Q120" s="64">
        <f t="shared" si="24"/>
      </c>
      <c r="U120" s="4"/>
      <c r="AF120" s="4"/>
    </row>
    <row r="121" spans="1:32" ht="12.75">
      <c r="A121" s="15">
        <f t="shared" si="18"/>
        <v>0</v>
      </c>
      <c r="B121" s="38">
        <f t="shared" si="19"/>
        <v>0</v>
      </c>
      <c r="C121" s="39">
        <f t="shared" si="22"/>
        <v>0</v>
      </c>
      <c r="D121" s="4">
        <v>2</v>
      </c>
      <c r="E121" s="15">
        <f t="shared" si="20"/>
        <v>0</v>
      </c>
      <c r="F121" s="4">
        <f t="shared" si="21"/>
        <v>0</v>
      </c>
      <c r="G121" s="40"/>
      <c r="H121" s="26"/>
      <c r="I121" s="41"/>
      <c r="J121" s="41"/>
      <c r="K121" s="26"/>
      <c r="L121" s="26"/>
      <c r="M121" s="26"/>
      <c r="N121" s="26"/>
      <c r="O121" s="26"/>
      <c r="P121" s="63">
        <f t="shared" si="23"/>
      </c>
      <c r="Q121" s="64">
        <f t="shared" si="24"/>
      </c>
      <c r="U121" s="4"/>
      <c r="AF121" s="4"/>
    </row>
    <row r="122" spans="1:32" ht="12.75">
      <c r="A122" s="15">
        <f t="shared" si="18"/>
        <v>0</v>
      </c>
      <c r="B122" s="38">
        <f t="shared" si="19"/>
        <v>0</v>
      </c>
      <c r="C122" s="39">
        <f t="shared" si="22"/>
        <v>0</v>
      </c>
      <c r="D122" s="4">
        <v>2</v>
      </c>
      <c r="E122" s="15">
        <f t="shared" si="20"/>
        <v>0</v>
      </c>
      <c r="F122" s="4">
        <f t="shared" si="21"/>
        <v>0</v>
      </c>
      <c r="G122" s="40"/>
      <c r="H122" s="26"/>
      <c r="I122" s="41"/>
      <c r="J122" s="41"/>
      <c r="K122" s="26"/>
      <c r="L122" s="26"/>
      <c r="M122" s="26"/>
      <c r="N122" s="26"/>
      <c r="O122" s="26"/>
      <c r="P122" s="63">
        <f t="shared" si="23"/>
      </c>
      <c r="Q122" s="64">
        <f t="shared" si="24"/>
      </c>
      <c r="U122" s="4"/>
      <c r="AF122" s="4"/>
    </row>
    <row r="123" spans="1:32" ht="12.75">
      <c r="A123" s="15">
        <f t="shared" si="18"/>
        <v>0</v>
      </c>
      <c r="B123" s="38">
        <f t="shared" si="19"/>
        <v>0</v>
      </c>
      <c r="C123" s="39">
        <f t="shared" si="22"/>
        <v>0</v>
      </c>
      <c r="D123" s="4">
        <v>2</v>
      </c>
      <c r="E123" s="15">
        <f t="shared" si="20"/>
        <v>0</v>
      </c>
      <c r="F123" s="4">
        <f t="shared" si="21"/>
        <v>0</v>
      </c>
      <c r="G123" s="40"/>
      <c r="H123" s="26"/>
      <c r="I123" s="41"/>
      <c r="J123" s="41"/>
      <c r="K123" s="26"/>
      <c r="L123" s="26"/>
      <c r="M123" s="26"/>
      <c r="N123" s="26"/>
      <c r="O123" s="26"/>
      <c r="P123" s="63">
        <f t="shared" si="23"/>
      </c>
      <c r="Q123" s="64">
        <f t="shared" si="24"/>
      </c>
      <c r="U123" s="4"/>
      <c r="AF123" s="4"/>
    </row>
    <row r="124" spans="1:32" ht="12.75">
      <c r="A124" s="15">
        <f t="shared" si="18"/>
        <v>0</v>
      </c>
      <c r="B124" s="38">
        <f t="shared" si="19"/>
        <v>0</v>
      </c>
      <c r="C124" s="39">
        <f t="shared" si="22"/>
        <v>0</v>
      </c>
      <c r="D124" s="4">
        <v>2</v>
      </c>
      <c r="E124" s="15">
        <f t="shared" si="20"/>
        <v>0</v>
      </c>
      <c r="F124" s="4">
        <f t="shared" si="21"/>
        <v>0</v>
      </c>
      <c r="G124" s="40"/>
      <c r="H124" s="26"/>
      <c r="I124" s="41"/>
      <c r="J124" s="41"/>
      <c r="K124" s="26"/>
      <c r="L124" s="26"/>
      <c r="M124" s="26"/>
      <c r="N124" s="26"/>
      <c r="O124" s="26"/>
      <c r="P124" s="63">
        <f t="shared" si="23"/>
      </c>
      <c r="Q124" s="64">
        <f t="shared" si="24"/>
      </c>
      <c r="U124" s="4"/>
      <c r="AF124" s="4"/>
    </row>
    <row r="125" spans="1:32" ht="12.75">
      <c r="A125" s="15">
        <f t="shared" si="18"/>
        <v>0</v>
      </c>
      <c r="B125" s="38">
        <f t="shared" si="19"/>
        <v>0</v>
      </c>
      <c r="C125" s="39">
        <f t="shared" si="22"/>
        <v>0</v>
      </c>
      <c r="D125" s="4">
        <v>2</v>
      </c>
      <c r="E125" s="15">
        <f t="shared" si="20"/>
        <v>0</v>
      </c>
      <c r="F125" s="4">
        <f t="shared" si="21"/>
        <v>0</v>
      </c>
      <c r="G125" s="40"/>
      <c r="H125" s="26"/>
      <c r="I125" s="41"/>
      <c r="J125" s="41"/>
      <c r="K125" s="26"/>
      <c r="L125" s="26"/>
      <c r="M125" s="26"/>
      <c r="N125" s="26"/>
      <c r="O125" s="26"/>
      <c r="P125" s="63">
        <f t="shared" si="23"/>
      </c>
      <c r="Q125" s="64">
        <f t="shared" si="24"/>
      </c>
      <c r="U125" s="4"/>
      <c r="AF125" s="4"/>
    </row>
    <row r="126" spans="1:32" ht="12.75">
      <c r="A126" s="15">
        <f t="shared" si="18"/>
        <v>0</v>
      </c>
      <c r="B126" s="38">
        <f t="shared" si="19"/>
        <v>0</v>
      </c>
      <c r="C126" s="39">
        <f t="shared" si="22"/>
        <v>0</v>
      </c>
      <c r="D126" s="4">
        <v>2</v>
      </c>
      <c r="E126" s="15">
        <f t="shared" si="20"/>
        <v>0</v>
      </c>
      <c r="F126" s="4">
        <f t="shared" si="21"/>
        <v>0</v>
      </c>
      <c r="G126" s="40"/>
      <c r="H126" s="26"/>
      <c r="I126" s="41"/>
      <c r="J126" s="41"/>
      <c r="K126" s="26"/>
      <c r="L126" s="26"/>
      <c r="M126" s="26"/>
      <c r="N126" s="26"/>
      <c r="O126" s="26"/>
      <c r="P126" s="63">
        <f t="shared" si="23"/>
      </c>
      <c r="Q126" s="64">
        <f t="shared" si="24"/>
      </c>
      <c r="U126" s="4"/>
      <c r="AF126" s="4"/>
    </row>
    <row r="127" spans="1:32" ht="12.75">
      <c r="A127" s="15">
        <f t="shared" si="18"/>
        <v>0</v>
      </c>
      <c r="B127" s="38">
        <f t="shared" si="19"/>
        <v>0</v>
      </c>
      <c r="C127" s="39">
        <f t="shared" si="22"/>
        <v>0</v>
      </c>
      <c r="D127" s="4">
        <v>2</v>
      </c>
      <c r="E127" s="15">
        <f t="shared" si="20"/>
        <v>0</v>
      </c>
      <c r="F127" s="4">
        <f t="shared" si="21"/>
        <v>0</v>
      </c>
      <c r="G127" s="40"/>
      <c r="H127" s="26"/>
      <c r="I127" s="41"/>
      <c r="J127" s="41"/>
      <c r="K127" s="26"/>
      <c r="L127" s="26"/>
      <c r="M127" s="26"/>
      <c r="N127" s="26"/>
      <c r="O127" s="26"/>
      <c r="P127" s="63">
        <f t="shared" si="23"/>
      </c>
      <c r="Q127" s="64">
        <f t="shared" si="24"/>
      </c>
      <c r="U127" s="4"/>
      <c r="AF127" s="4"/>
    </row>
    <row r="128" spans="1:32" ht="12.75">
      <c r="A128" s="15">
        <f t="shared" si="18"/>
        <v>0</v>
      </c>
      <c r="B128" s="38">
        <f t="shared" si="19"/>
        <v>0</v>
      </c>
      <c r="C128" s="39">
        <f t="shared" si="22"/>
        <v>0</v>
      </c>
      <c r="D128" s="4">
        <v>2</v>
      </c>
      <c r="E128" s="15">
        <f t="shared" si="20"/>
        <v>0</v>
      </c>
      <c r="F128" s="4">
        <f t="shared" si="21"/>
        <v>0</v>
      </c>
      <c r="G128" s="40"/>
      <c r="H128" s="26"/>
      <c r="I128" s="41"/>
      <c r="J128" s="41"/>
      <c r="K128" s="26"/>
      <c r="L128" s="26"/>
      <c r="M128" s="26"/>
      <c r="N128" s="26"/>
      <c r="O128" s="26"/>
      <c r="P128" s="63">
        <f t="shared" si="23"/>
      </c>
      <c r="Q128" s="64">
        <f t="shared" si="24"/>
      </c>
      <c r="U128" s="4"/>
      <c r="AF128" s="4"/>
    </row>
    <row r="129" spans="1:32" ht="12.75">
      <c r="A129" s="15">
        <f t="shared" si="18"/>
        <v>0</v>
      </c>
      <c r="B129" s="38">
        <f t="shared" si="19"/>
        <v>0</v>
      </c>
      <c r="C129" s="39">
        <f t="shared" si="22"/>
        <v>0</v>
      </c>
      <c r="D129" s="4">
        <v>2</v>
      </c>
      <c r="E129" s="15">
        <f t="shared" si="20"/>
        <v>0</v>
      </c>
      <c r="F129" s="4">
        <f t="shared" si="21"/>
        <v>0</v>
      </c>
      <c r="G129" s="40"/>
      <c r="H129" s="26"/>
      <c r="I129" s="41"/>
      <c r="J129" s="41"/>
      <c r="K129" s="26"/>
      <c r="L129" s="26"/>
      <c r="M129" s="26"/>
      <c r="N129" s="26"/>
      <c r="O129" s="26"/>
      <c r="P129" s="63">
        <f t="shared" si="23"/>
      </c>
      <c r="Q129" s="64">
        <f t="shared" si="24"/>
      </c>
      <c r="U129" s="4"/>
      <c r="AF129" s="4"/>
    </row>
    <row r="130" spans="1:32" ht="12.75">
      <c r="A130" s="15">
        <f t="shared" si="18"/>
        <v>0</v>
      </c>
      <c r="B130" s="38">
        <f t="shared" si="19"/>
        <v>0</v>
      </c>
      <c r="C130" s="39">
        <f t="shared" si="22"/>
        <v>0</v>
      </c>
      <c r="D130" s="4">
        <v>2</v>
      </c>
      <c r="E130" s="15">
        <f t="shared" si="20"/>
        <v>0</v>
      </c>
      <c r="F130" s="4">
        <f t="shared" si="21"/>
        <v>0</v>
      </c>
      <c r="G130" s="40"/>
      <c r="H130" s="26"/>
      <c r="I130" s="41"/>
      <c r="J130" s="41"/>
      <c r="K130" s="26"/>
      <c r="L130" s="26"/>
      <c r="M130" s="26"/>
      <c r="N130" s="26"/>
      <c r="O130" s="26"/>
      <c r="P130" s="63">
        <f t="shared" si="23"/>
      </c>
      <c r="Q130" s="64">
        <f t="shared" si="24"/>
      </c>
      <c r="U130" s="4"/>
      <c r="AF130" s="4"/>
    </row>
    <row r="131" spans="1:32" ht="12.75">
      <c r="A131" s="15">
        <f t="shared" si="18"/>
        <v>0</v>
      </c>
      <c r="B131" s="38">
        <f t="shared" si="19"/>
        <v>0</v>
      </c>
      <c r="C131" s="39">
        <f t="shared" si="22"/>
        <v>0</v>
      </c>
      <c r="D131" s="4">
        <v>2</v>
      </c>
      <c r="E131" s="15">
        <f t="shared" si="20"/>
        <v>0</v>
      </c>
      <c r="F131" s="4">
        <f t="shared" si="21"/>
        <v>0</v>
      </c>
      <c r="G131" s="40"/>
      <c r="H131" s="26"/>
      <c r="I131" s="41"/>
      <c r="J131" s="41"/>
      <c r="K131" s="26"/>
      <c r="L131" s="26"/>
      <c r="M131" s="26"/>
      <c r="N131" s="26"/>
      <c r="O131" s="26"/>
      <c r="P131" s="63">
        <f t="shared" si="23"/>
      </c>
      <c r="Q131" s="64">
        <f t="shared" si="24"/>
      </c>
      <c r="U131" s="4"/>
      <c r="AF131" s="4"/>
    </row>
    <row r="132" spans="1:32" ht="12.75">
      <c r="A132" s="15">
        <f t="shared" si="18"/>
        <v>0</v>
      </c>
      <c r="B132" s="38">
        <f t="shared" si="19"/>
        <v>0</v>
      </c>
      <c r="C132" s="39">
        <f t="shared" si="22"/>
        <v>0</v>
      </c>
      <c r="D132" s="4">
        <v>2</v>
      </c>
      <c r="E132" s="15">
        <f t="shared" si="20"/>
        <v>0</v>
      </c>
      <c r="F132" s="4">
        <f t="shared" si="21"/>
        <v>0</v>
      </c>
      <c r="G132" s="40"/>
      <c r="H132" s="26"/>
      <c r="I132" s="41"/>
      <c r="J132" s="41"/>
      <c r="K132" s="26"/>
      <c r="L132" s="26"/>
      <c r="M132" s="26"/>
      <c r="N132" s="26"/>
      <c r="O132" s="26"/>
      <c r="P132" s="63">
        <f t="shared" si="23"/>
      </c>
      <c r="Q132" s="64">
        <f t="shared" si="24"/>
      </c>
      <c r="U132" s="4"/>
      <c r="AF132" s="4"/>
    </row>
    <row r="133" spans="1:32" ht="12.75">
      <c r="A133" s="15">
        <f t="shared" si="18"/>
        <v>0</v>
      </c>
      <c r="B133" s="38">
        <f t="shared" si="19"/>
        <v>0</v>
      </c>
      <c r="C133" s="39">
        <f t="shared" si="22"/>
        <v>0</v>
      </c>
      <c r="D133" s="4">
        <v>2</v>
      </c>
      <c r="E133" s="15">
        <f t="shared" si="20"/>
        <v>0</v>
      </c>
      <c r="F133" s="4">
        <f t="shared" si="21"/>
        <v>0</v>
      </c>
      <c r="G133" s="40"/>
      <c r="H133" s="26"/>
      <c r="I133" s="41"/>
      <c r="J133" s="41"/>
      <c r="K133" s="26"/>
      <c r="L133" s="26"/>
      <c r="M133" s="26"/>
      <c r="N133" s="26"/>
      <c r="O133" s="26"/>
      <c r="P133" s="63">
        <f t="shared" si="23"/>
      </c>
      <c r="Q133" s="64">
        <f t="shared" si="24"/>
      </c>
      <c r="U133" s="4"/>
      <c r="AF133" s="4"/>
    </row>
    <row r="134" spans="1:32" ht="12.75">
      <c r="A134" s="15">
        <f t="shared" si="18"/>
        <v>0</v>
      </c>
      <c r="B134" s="38">
        <f t="shared" si="19"/>
        <v>0</v>
      </c>
      <c r="C134" s="39">
        <f t="shared" si="22"/>
        <v>0</v>
      </c>
      <c r="D134" s="4">
        <v>2</v>
      </c>
      <c r="E134" s="15">
        <f t="shared" si="20"/>
        <v>0</v>
      </c>
      <c r="F134" s="4">
        <f t="shared" si="21"/>
        <v>0</v>
      </c>
      <c r="G134" s="40"/>
      <c r="H134" s="26"/>
      <c r="I134" s="41"/>
      <c r="J134" s="41"/>
      <c r="K134" s="26"/>
      <c r="L134" s="26"/>
      <c r="M134" s="26"/>
      <c r="N134" s="26"/>
      <c r="O134" s="26"/>
      <c r="P134" s="63">
        <f t="shared" si="23"/>
      </c>
      <c r="Q134" s="64">
        <f t="shared" si="24"/>
      </c>
      <c r="U134" s="4"/>
      <c r="AF134" s="4"/>
    </row>
    <row r="135" spans="1:32" ht="12.75">
      <c r="A135" s="15">
        <f t="shared" si="18"/>
        <v>0</v>
      </c>
      <c r="B135" s="38">
        <f t="shared" si="19"/>
        <v>0</v>
      </c>
      <c r="C135" s="39">
        <f t="shared" si="22"/>
        <v>0</v>
      </c>
      <c r="D135" s="4">
        <v>2</v>
      </c>
      <c r="E135" s="15">
        <f t="shared" si="20"/>
        <v>0</v>
      </c>
      <c r="F135" s="4">
        <f t="shared" si="21"/>
        <v>0</v>
      </c>
      <c r="G135" s="40"/>
      <c r="H135" s="26"/>
      <c r="I135" s="41"/>
      <c r="J135" s="41"/>
      <c r="K135" s="26"/>
      <c r="L135" s="26"/>
      <c r="M135" s="26"/>
      <c r="N135" s="26"/>
      <c r="O135" s="26"/>
      <c r="P135" s="63">
        <f t="shared" si="23"/>
      </c>
      <c r="Q135" s="64">
        <f t="shared" si="24"/>
      </c>
      <c r="U135" s="4"/>
      <c r="AF135" s="4"/>
    </row>
    <row r="136" spans="1:32" ht="12.75">
      <c r="A136" s="15">
        <f aca="true" t="shared" si="25" ref="A136:A155">D$3</f>
        <v>0</v>
      </c>
      <c r="B136" s="38">
        <f aca="true" t="shared" si="26" ref="B136:B155">D$9</f>
        <v>0</v>
      </c>
      <c r="C136" s="39">
        <f>L$113</f>
        <v>0</v>
      </c>
      <c r="D136" s="4">
        <v>2</v>
      </c>
      <c r="E136" s="15">
        <f aca="true" t="shared" si="27" ref="E136:E155">H$114</f>
        <v>0</v>
      </c>
      <c r="F136" s="4">
        <f aca="true" t="shared" si="28" ref="F136:F155">C$20</f>
        <v>0</v>
      </c>
      <c r="G136" s="40"/>
      <c r="H136" s="26"/>
      <c r="I136" s="41"/>
      <c r="J136" s="41"/>
      <c r="K136" s="26"/>
      <c r="L136" s="26"/>
      <c r="M136" s="26"/>
      <c r="N136" s="26"/>
      <c r="O136" s="26"/>
      <c r="P136" s="63">
        <f t="shared" si="23"/>
      </c>
      <c r="Q136" s="64">
        <f t="shared" si="24"/>
      </c>
      <c r="U136" s="4"/>
      <c r="AF136" s="4"/>
    </row>
    <row r="137" spans="1:32" ht="12.75">
      <c r="A137" s="15">
        <f t="shared" si="25"/>
        <v>0</v>
      </c>
      <c r="B137" s="38">
        <f t="shared" si="26"/>
        <v>0</v>
      </c>
      <c r="C137" s="39">
        <f aca="true" t="shared" si="29" ref="C137:C155">L$113</f>
        <v>0</v>
      </c>
      <c r="D137" s="4">
        <v>2</v>
      </c>
      <c r="E137" s="15">
        <f t="shared" si="27"/>
        <v>0</v>
      </c>
      <c r="F137" s="4">
        <f t="shared" si="28"/>
        <v>0</v>
      </c>
      <c r="G137" s="40"/>
      <c r="H137" s="26"/>
      <c r="I137" s="41"/>
      <c r="J137" s="41"/>
      <c r="K137" s="26"/>
      <c r="L137" s="26"/>
      <c r="M137" s="26"/>
      <c r="N137" s="26"/>
      <c r="O137" s="26"/>
      <c r="P137" s="63">
        <f t="shared" si="23"/>
      </c>
      <c r="Q137" s="64">
        <f t="shared" si="24"/>
      </c>
      <c r="U137" s="4"/>
      <c r="AF137" s="4"/>
    </row>
    <row r="138" spans="1:32" ht="12.75">
      <c r="A138" s="15">
        <f t="shared" si="25"/>
        <v>0</v>
      </c>
      <c r="B138" s="38">
        <f t="shared" si="26"/>
        <v>0</v>
      </c>
      <c r="C138" s="39">
        <f t="shared" si="29"/>
        <v>0</v>
      </c>
      <c r="D138" s="4">
        <v>2</v>
      </c>
      <c r="E138" s="15">
        <f t="shared" si="27"/>
        <v>0</v>
      </c>
      <c r="F138" s="4">
        <f t="shared" si="28"/>
        <v>0</v>
      </c>
      <c r="G138" s="40"/>
      <c r="H138" s="26"/>
      <c r="I138" s="41"/>
      <c r="J138" s="41"/>
      <c r="K138" s="26"/>
      <c r="L138" s="26"/>
      <c r="M138" s="26"/>
      <c r="N138" s="26"/>
      <c r="O138" s="26"/>
      <c r="P138" s="63">
        <f t="shared" si="23"/>
      </c>
      <c r="Q138" s="64">
        <f t="shared" si="24"/>
      </c>
      <c r="U138" s="4"/>
      <c r="AF138" s="4"/>
    </row>
    <row r="139" spans="1:32" ht="12.75">
      <c r="A139" s="15">
        <f t="shared" si="25"/>
        <v>0</v>
      </c>
      <c r="B139" s="38">
        <f t="shared" si="26"/>
        <v>0</v>
      </c>
      <c r="C139" s="39">
        <f t="shared" si="29"/>
        <v>0</v>
      </c>
      <c r="D139" s="4">
        <v>2</v>
      </c>
      <c r="E139" s="15">
        <f t="shared" si="27"/>
        <v>0</v>
      </c>
      <c r="F139" s="4">
        <f t="shared" si="28"/>
        <v>0</v>
      </c>
      <c r="G139" s="40"/>
      <c r="H139" s="26"/>
      <c r="I139" s="41"/>
      <c r="J139" s="41"/>
      <c r="K139" s="26"/>
      <c r="L139" s="26"/>
      <c r="M139" s="26"/>
      <c r="N139" s="26"/>
      <c r="O139" s="26"/>
      <c r="P139" s="63">
        <f t="shared" si="23"/>
      </c>
      <c r="Q139" s="64">
        <f t="shared" si="24"/>
      </c>
      <c r="U139" s="4"/>
      <c r="AF139" s="4"/>
    </row>
    <row r="140" spans="1:32" ht="12.75">
      <c r="A140" s="15">
        <f t="shared" si="25"/>
        <v>0</v>
      </c>
      <c r="B140" s="38">
        <f t="shared" si="26"/>
        <v>0</v>
      </c>
      <c r="C140" s="39">
        <f t="shared" si="29"/>
        <v>0</v>
      </c>
      <c r="D140" s="4">
        <v>2</v>
      </c>
      <c r="E140" s="15">
        <f t="shared" si="27"/>
        <v>0</v>
      </c>
      <c r="F140" s="4">
        <f t="shared" si="28"/>
        <v>0</v>
      </c>
      <c r="G140" s="40"/>
      <c r="H140" s="26"/>
      <c r="I140" s="41"/>
      <c r="J140" s="41"/>
      <c r="K140" s="26"/>
      <c r="L140" s="26"/>
      <c r="M140" s="26"/>
      <c r="N140" s="26"/>
      <c r="O140" s="26"/>
      <c r="P140" s="63">
        <f t="shared" si="23"/>
      </c>
      <c r="Q140" s="64">
        <f t="shared" si="24"/>
      </c>
      <c r="U140" s="4"/>
      <c r="AF140" s="4"/>
    </row>
    <row r="141" spans="1:32" ht="12.75">
      <c r="A141" s="15">
        <f t="shared" si="25"/>
        <v>0</v>
      </c>
      <c r="B141" s="38">
        <f t="shared" si="26"/>
        <v>0</v>
      </c>
      <c r="C141" s="39">
        <f t="shared" si="29"/>
        <v>0</v>
      </c>
      <c r="D141" s="4">
        <v>2</v>
      </c>
      <c r="E141" s="15">
        <f t="shared" si="27"/>
        <v>0</v>
      </c>
      <c r="F141" s="4">
        <f t="shared" si="28"/>
        <v>0</v>
      </c>
      <c r="G141" s="40"/>
      <c r="H141" s="26"/>
      <c r="I141" s="41"/>
      <c r="J141" s="41"/>
      <c r="K141" s="26"/>
      <c r="L141" s="26"/>
      <c r="M141" s="26"/>
      <c r="N141" s="26"/>
      <c r="O141" s="26"/>
      <c r="P141" s="63">
        <f t="shared" si="23"/>
      </c>
      <c r="Q141" s="64">
        <f t="shared" si="24"/>
      </c>
      <c r="U141" s="4"/>
      <c r="AF141" s="4"/>
    </row>
    <row r="142" spans="1:32" ht="12.75">
      <c r="A142" s="15">
        <f t="shared" si="25"/>
        <v>0</v>
      </c>
      <c r="B142" s="38">
        <f t="shared" si="26"/>
        <v>0</v>
      </c>
      <c r="C142" s="39">
        <f t="shared" si="29"/>
        <v>0</v>
      </c>
      <c r="D142" s="4">
        <v>2</v>
      </c>
      <c r="E142" s="15">
        <f t="shared" si="27"/>
        <v>0</v>
      </c>
      <c r="F142" s="4">
        <f t="shared" si="28"/>
        <v>0</v>
      </c>
      <c r="G142" s="40"/>
      <c r="H142" s="26"/>
      <c r="I142" s="41"/>
      <c r="J142" s="41"/>
      <c r="K142" s="26"/>
      <c r="L142" s="26"/>
      <c r="M142" s="26"/>
      <c r="N142" s="26"/>
      <c r="O142" s="26"/>
      <c r="P142" s="63">
        <f t="shared" si="23"/>
      </c>
      <c r="Q142" s="64">
        <f t="shared" si="24"/>
      </c>
      <c r="U142" s="4"/>
      <c r="AF142" s="4"/>
    </row>
    <row r="143" spans="1:32" ht="12.75">
      <c r="A143" s="15">
        <f t="shared" si="25"/>
        <v>0</v>
      </c>
      <c r="B143" s="38">
        <f t="shared" si="26"/>
        <v>0</v>
      </c>
      <c r="C143" s="39">
        <f t="shared" si="29"/>
        <v>0</v>
      </c>
      <c r="D143" s="4">
        <v>2</v>
      </c>
      <c r="E143" s="15">
        <f t="shared" si="27"/>
        <v>0</v>
      </c>
      <c r="F143" s="4">
        <f t="shared" si="28"/>
        <v>0</v>
      </c>
      <c r="G143" s="40"/>
      <c r="H143" s="26"/>
      <c r="I143" s="41"/>
      <c r="J143" s="41"/>
      <c r="K143" s="26"/>
      <c r="L143" s="26"/>
      <c r="M143" s="26"/>
      <c r="N143" s="26"/>
      <c r="O143" s="26"/>
      <c r="P143" s="63">
        <f t="shared" si="23"/>
      </c>
      <c r="Q143" s="64">
        <f t="shared" si="24"/>
      </c>
      <c r="U143" s="4"/>
      <c r="AF143" s="4"/>
    </row>
    <row r="144" spans="1:32" ht="12.75">
      <c r="A144" s="15">
        <f t="shared" si="25"/>
        <v>0</v>
      </c>
      <c r="B144" s="38">
        <f t="shared" si="26"/>
        <v>0</v>
      </c>
      <c r="C144" s="39">
        <f t="shared" si="29"/>
        <v>0</v>
      </c>
      <c r="D144" s="4">
        <v>2</v>
      </c>
      <c r="E144" s="15">
        <f t="shared" si="27"/>
        <v>0</v>
      </c>
      <c r="F144" s="4">
        <f t="shared" si="28"/>
        <v>0</v>
      </c>
      <c r="G144" s="40"/>
      <c r="H144" s="26"/>
      <c r="I144" s="41"/>
      <c r="J144" s="41"/>
      <c r="K144" s="26"/>
      <c r="L144" s="26"/>
      <c r="M144" s="26"/>
      <c r="N144" s="26"/>
      <c r="O144" s="26"/>
      <c r="P144" s="63">
        <f t="shared" si="23"/>
      </c>
      <c r="Q144" s="64">
        <f t="shared" si="24"/>
      </c>
      <c r="U144" s="4"/>
      <c r="AF144" s="4"/>
    </row>
    <row r="145" spans="1:32" ht="12.75">
      <c r="A145" s="15">
        <f t="shared" si="25"/>
        <v>0</v>
      </c>
      <c r="B145" s="38">
        <f t="shared" si="26"/>
        <v>0</v>
      </c>
      <c r="C145" s="39">
        <f t="shared" si="29"/>
        <v>0</v>
      </c>
      <c r="D145" s="4">
        <v>2</v>
      </c>
      <c r="E145" s="15">
        <f t="shared" si="27"/>
        <v>0</v>
      </c>
      <c r="F145" s="4">
        <f t="shared" si="28"/>
        <v>0</v>
      </c>
      <c r="G145" s="40"/>
      <c r="H145" s="26"/>
      <c r="I145" s="41"/>
      <c r="J145" s="41"/>
      <c r="K145" s="26"/>
      <c r="L145" s="26"/>
      <c r="M145" s="26"/>
      <c r="N145" s="26"/>
      <c r="O145" s="26"/>
      <c r="P145" s="63">
        <f t="shared" si="23"/>
      </c>
      <c r="Q145" s="64">
        <f t="shared" si="24"/>
      </c>
      <c r="U145" s="4"/>
      <c r="AF145" s="4"/>
    </row>
    <row r="146" spans="1:32" ht="12.75">
      <c r="A146" s="15">
        <f t="shared" si="25"/>
        <v>0</v>
      </c>
      <c r="B146" s="38">
        <f t="shared" si="26"/>
        <v>0</v>
      </c>
      <c r="C146" s="39">
        <f t="shared" si="29"/>
        <v>0</v>
      </c>
      <c r="D146" s="4">
        <v>2</v>
      </c>
      <c r="E146" s="15">
        <f t="shared" si="27"/>
        <v>0</v>
      </c>
      <c r="F146" s="4">
        <f t="shared" si="28"/>
        <v>0</v>
      </c>
      <c r="G146" s="40"/>
      <c r="H146" s="26"/>
      <c r="I146" s="41"/>
      <c r="J146" s="41"/>
      <c r="K146" s="26"/>
      <c r="L146" s="26"/>
      <c r="M146" s="26"/>
      <c r="N146" s="26"/>
      <c r="O146" s="26"/>
      <c r="P146" s="63">
        <f t="shared" si="23"/>
      </c>
      <c r="Q146" s="64">
        <f t="shared" si="24"/>
      </c>
      <c r="U146" s="4"/>
      <c r="AF146" s="4"/>
    </row>
    <row r="147" spans="1:32" ht="12.75">
      <c r="A147" s="15">
        <f t="shared" si="25"/>
        <v>0</v>
      </c>
      <c r="B147" s="38">
        <f t="shared" si="26"/>
        <v>0</v>
      </c>
      <c r="C147" s="39">
        <f t="shared" si="29"/>
        <v>0</v>
      </c>
      <c r="D147" s="4">
        <v>2</v>
      </c>
      <c r="E147" s="15">
        <f t="shared" si="27"/>
        <v>0</v>
      </c>
      <c r="F147" s="4">
        <f t="shared" si="28"/>
        <v>0</v>
      </c>
      <c r="G147" s="40"/>
      <c r="H147" s="26"/>
      <c r="I147" s="41"/>
      <c r="J147" s="41"/>
      <c r="K147" s="26"/>
      <c r="L147" s="26"/>
      <c r="M147" s="26"/>
      <c r="N147" s="26"/>
      <c r="O147" s="26"/>
      <c r="P147" s="63">
        <f t="shared" si="23"/>
      </c>
      <c r="Q147" s="64">
        <f t="shared" si="24"/>
      </c>
      <c r="U147" s="4"/>
      <c r="AF147" s="4"/>
    </row>
    <row r="148" spans="1:32" ht="12.75">
      <c r="A148" s="15">
        <f t="shared" si="25"/>
        <v>0</v>
      </c>
      <c r="B148" s="38">
        <f t="shared" si="26"/>
        <v>0</v>
      </c>
      <c r="C148" s="39">
        <f t="shared" si="29"/>
        <v>0</v>
      </c>
      <c r="D148" s="4">
        <v>2</v>
      </c>
      <c r="E148" s="15">
        <f t="shared" si="27"/>
        <v>0</v>
      </c>
      <c r="F148" s="4">
        <f t="shared" si="28"/>
        <v>0</v>
      </c>
      <c r="G148" s="40"/>
      <c r="H148" s="26"/>
      <c r="I148" s="41"/>
      <c r="J148" s="41"/>
      <c r="K148" s="26"/>
      <c r="L148" s="26"/>
      <c r="M148" s="26"/>
      <c r="N148" s="26"/>
      <c r="O148" s="26"/>
      <c r="P148" s="63">
        <f t="shared" si="23"/>
      </c>
      <c r="Q148" s="64">
        <f t="shared" si="24"/>
      </c>
      <c r="U148" s="4"/>
      <c r="AF148" s="4"/>
    </row>
    <row r="149" spans="1:32" ht="12.75">
      <c r="A149" s="15">
        <f t="shared" si="25"/>
        <v>0</v>
      </c>
      <c r="B149" s="38">
        <f t="shared" si="26"/>
        <v>0</v>
      </c>
      <c r="C149" s="39">
        <f t="shared" si="29"/>
        <v>0</v>
      </c>
      <c r="D149" s="4">
        <v>2</v>
      </c>
      <c r="E149" s="15">
        <f t="shared" si="27"/>
        <v>0</v>
      </c>
      <c r="F149" s="4">
        <f t="shared" si="28"/>
        <v>0</v>
      </c>
      <c r="G149" s="40"/>
      <c r="H149" s="26"/>
      <c r="I149" s="41"/>
      <c r="J149" s="41"/>
      <c r="K149" s="26"/>
      <c r="L149" s="26"/>
      <c r="M149" s="26"/>
      <c r="N149" s="26"/>
      <c r="O149" s="26"/>
      <c r="P149" s="63">
        <f t="shared" si="23"/>
      </c>
      <c r="Q149" s="64">
        <f t="shared" si="24"/>
      </c>
      <c r="U149" s="4"/>
      <c r="AF149" s="4"/>
    </row>
    <row r="150" spans="1:32" ht="12.75">
      <c r="A150" s="15">
        <f t="shared" si="25"/>
        <v>0</v>
      </c>
      <c r="B150" s="38">
        <f t="shared" si="26"/>
        <v>0</v>
      </c>
      <c r="C150" s="39">
        <f t="shared" si="29"/>
        <v>0</v>
      </c>
      <c r="D150" s="4">
        <v>2</v>
      </c>
      <c r="E150" s="15">
        <f t="shared" si="27"/>
        <v>0</v>
      </c>
      <c r="F150" s="4">
        <f t="shared" si="28"/>
        <v>0</v>
      </c>
      <c r="G150" s="40"/>
      <c r="H150" s="26"/>
      <c r="I150" s="41"/>
      <c r="J150" s="41"/>
      <c r="K150" s="26"/>
      <c r="L150" s="26"/>
      <c r="M150" s="26"/>
      <c r="N150" s="26"/>
      <c r="O150" s="26"/>
      <c r="P150" s="63">
        <f t="shared" si="23"/>
      </c>
      <c r="Q150" s="64">
        <f t="shared" si="24"/>
      </c>
      <c r="U150" s="4"/>
      <c r="AF150" s="4"/>
    </row>
    <row r="151" spans="1:32" ht="12.75">
      <c r="A151" s="15">
        <f t="shared" si="25"/>
        <v>0</v>
      </c>
      <c r="B151" s="38">
        <f t="shared" si="26"/>
        <v>0</v>
      </c>
      <c r="C151" s="39">
        <f t="shared" si="29"/>
        <v>0</v>
      </c>
      <c r="D151" s="4">
        <v>2</v>
      </c>
      <c r="E151" s="15">
        <f t="shared" si="27"/>
        <v>0</v>
      </c>
      <c r="F151" s="4">
        <f t="shared" si="28"/>
        <v>0</v>
      </c>
      <c r="G151" s="40"/>
      <c r="H151" s="26"/>
      <c r="I151" s="41"/>
      <c r="J151" s="41"/>
      <c r="K151" s="26"/>
      <c r="L151" s="26"/>
      <c r="M151" s="26"/>
      <c r="N151" s="26"/>
      <c r="O151" s="26"/>
      <c r="P151" s="63">
        <f t="shared" si="23"/>
      </c>
      <c r="Q151" s="64">
        <f t="shared" si="24"/>
      </c>
      <c r="U151" s="4"/>
      <c r="AF151" s="4"/>
    </row>
    <row r="152" spans="1:32" ht="12.75">
      <c r="A152" s="15">
        <f t="shared" si="25"/>
        <v>0</v>
      </c>
      <c r="B152" s="38">
        <f t="shared" si="26"/>
        <v>0</v>
      </c>
      <c r="C152" s="39">
        <f t="shared" si="29"/>
        <v>0</v>
      </c>
      <c r="D152" s="4">
        <v>2</v>
      </c>
      <c r="E152" s="15">
        <f t="shared" si="27"/>
        <v>0</v>
      </c>
      <c r="F152" s="4">
        <f t="shared" si="28"/>
        <v>0</v>
      </c>
      <c r="G152" s="40"/>
      <c r="H152" s="26"/>
      <c r="I152" s="41"/>
      <c r="J152" s="41"/>
      <c r="K152" s="26"/>
      <c r="L152" s="26"/>
      <c r="M152" s="26"/>
      <c r="N152" s="26"/>
      <c r="O152" s="26"/>
      <c r="P152" s="63">
        <f t="shared" si="23"/>
      </c>
      <c r="Q152" s="64">
        <f t="shared" si="24"/>
      </c>
      <c r="U152" s="4"/>
      <c r="AF152" s="4"/>
    </row>
    <row r="153" spans="1:32" ht="12.75">
      <c r="A153" s="15">
        <f t="shared" si="25"/>
        <v>0</v>
      </c>
      <c r="B153" s="38">
        <f t="shared" si="26"/>
        <v>0</v>
      </c>
      <c r="C153" s="39">
        <f t="shared" si="29"/>
        <v>0</v>
      </c>
      <c r="D153" s="4">
        <v>2</v>
      </c>
      <c r="E153" s="15">
        <f t="shared" si="27"/>
        <v>0</v>
      </c>
      <c r="F153" s="4">
        <f t="shared" si="28"/>
        <v>0</v>
      </c>
      <c r="G153" s="40"/>
      <c r="H153" s="26"/>
      <c r="I153" s="41"/>
      <c r="J153" s="41"/>
      <c r="K153" s="26"/>
      <c r="L153" s="26"/>
      <c r="M153" s="26"/>
      <c r="N153" s="26"/>
      <c r="O153" s="26"/>
      <c r="P153" s="63">
        <f t="shared" si="23"/>
      </c>
      <c r="Q153" s="64">
        <f t="shared" si="24"/>
      </c>
      <c r="U153" s="4"/>
      <c r="AF153" s="4"/>
    </row>
    <row r="154" spans="1:32" ht="12.75">
      <c r="A154" s="15">
        <f t="shared" si="25"/>
        <v>0</v>
      </c>
      <c r="B154" s="38">
        <f t="shared" si="26"/>
        <v>0</v>
      </c>
      <c r="C154" s="39">
        <f t="shared" si="29"/>
        <v>0</v>
      </c>
      <c r="D154" s="4">
        <v>2</v>
      </c>
      <c r="E154" s="15">
        <f t="shared" si="27"/>
        <v>0</v>
      </c>
      <c r="F154" s="4">
        <f t="shared" si="28"/>
        <v>0</v>
      </c>
      <c r="G154" s="40"/>
      <c r="H154" s="26"/>
      <c r="I154" s="41"/>
      <c r="J154" s="41"/>
      <c r="K154" s="26"/>
      <c r="L154" s="26"/>
      <c r="M154" s="26"/>
      <c r="N154" s="26"/>
      <c r="O154" s="26"/>
      <c r="P154" s="63">
        <f t="shared" si="23"/>
      </c>
      <c r="Q154" s="64">
        <f t="shared" si="24"/>
      </c>
      <c r="U154" s="4"/>
      <c r="AF154" s="4"/>
    </row>
    <row r="155" spans="1:32" ht="12.75">
      <c r="A155" s="15">
        <f t="shared" si="25"/>
        <v>0</v>
      </c>
      <c r="B155" s="38">
        <f t="shared" si="26"/>
        <v>0</v>
      </c>
      <c r="C155" s="39">
        <f t="shared" si="29"/>
        <v>0</v>
      </c>
      <c r="D155" s="4">
        <v>2</v>
      </c>
      <c r="E155" s="15">
        <f t="shared" si="27"/>
        <v>0</v>
      </c>
      <c r="F155" s="4">
        <f t="shared" si="28"/>
        <v>0</v>
      </c>
      <c r="G155" s="40"/>
      <c r="H155" s="26"/>
      <c r="I155" s="41"/>
      <c r="J155" s="41"/>
      <c r="K155" s="26"/>
      <c r="L155" s="26"/>
      <c r="M155" s="26"/>
      <c r="N155" s="26"/>
      <c r="O155" s="26"/>
      <c r="P155" s="63">
        <f t="shared" si="23"/>
      </c>
      <c r="Q155" s="64">
        <f t="shared" si="24"/>
      </c>
      <c r="U155" s="4"/>
      <c r="AF155" s="4"/>
    </row>
    <row r="156" spans="7:32" ht="12.75">
      <c r="G156" s="42"/>
      <c r="I156" s="15"/>
      <c r="J156" s="15"/>
      <c r="K156" s="5"/>
      <c r="L156" s="5"/>
      <c r="M156" s="5"/>
      <c r="N156" s="5"/>
      <c r="O156" s="5"/>
      <c r="P156" s="69"/>
      <c r="U156" s="4"/>
      <c r="AF156" s="4"/>
    </row>
    <row r="157" spans="7:32" ht="12.75">
      <c r="G157" s="38"/>
      <c r="I157" s="15"/>
      <c r="J157" s="15"/>
      <c r="O157" s="4"/>
      <c r="P157" s="67"/>
      <c r="U157" s="4"/>
      <c r="AF157" s="4"/>
    </row>
    <row r="158" spans="6:32" ht="12.75">
      <c r="F158" s="5" t="s">
        <v>95</v>
      </c>
      <c r="G158" s="38"/>
      <c r="H158" s="5"/>
      <c r="I158" s="69">
        <f>IF(COUNT(P116:P155)=0,"",COUNTIF(P116:P155,"&gt;0")/COUNT(P116:P155))</f>
      </c>
      <c r="J158" s="17"/>
      <c r="L158" s="5" t="s">
        <v>65</v>
      </c>
      <c r="M158" s="5"/>
      <c r="N158" s="5"/>
      <c r="O158" s="5"/>
      <c r="P158" s="69">
        <f>IF(COUNT(P116:P155)=0,"",AVERAGE(P116:P155))</f>
      </c>
      <c r="Q158" s="17"/>
      <c r="U158" s="4"/>
      <c r="AF158" s="4"/>
    </row>
    <row r="159" spans="7:32" ht="12.75">
      <c r="G159" s="38"/>
      <c r="H159" s="53" t="s">
        <v>35</v>
      </c>
      <c r="I159" s="72">
        <f>IF(I158="","",2*I160)</f>
      </c>
      <c r="J159" s="54" t="s">
        <v>36</v>
      </c>
      <c r="O159" s="53" t="s">
        <v>35</v>
      </c>
      <c r="P159" s="72">
        <f>IF(P158="","",STDEV(P116:P155)/SQRT(COUNT(P116:P155))*2)</f>
      </c>
      <c r="Q159" s="54" t="s">
        <v>36</v>
      </c>
      <c r="U159" s="4"/>
      <c r="AF159" s="4"/>
    </row>
    <row r="160" spans="7:32" ht="12.75">
      <c r="G160" s="38"/>
      <c r="H160" s="22" t="s">
        <v>6</v>
      </c>
      <c r="I160" s="67">
        <f>IF(I158="","",SQRT(I158*(1-I158)/COUNT(P116:P155)))</f>
      </c>
      <c r="J160" s="17"/>
      <c r="O160" s="22" t="s">
        <v>6</v>
      </c>
      <c r="P160" s="67">
        <f>IF(P158="","",STDEV(P116:P155)/SQRT(COUNT(P116:P155)))</f>
      </c>
      <c r="Q160" s="17"/>
      <c r="U160" s="4"/>
      <c r="AF160" s="4"/>
    </row>
    <row r="161" spans="7:32" ht="12.75">
      <c r="G161" s="38"/>
      <c r="N161" s="15"/>
      <c r="P161" s="4"/>
      <c r="AF161" s="17"/>
    </row>
    <row r="162" spans="7:32" ht="12.75">
      <c r="G162" s="13"/>
      <c r="J162" s="22" t="s">
        <v>32</v>
      </c>
      <c r="K162" s="22"/>
      <c r="L162" s="19"/>
      <c r="M162" s="27"/>
      <c r="N162" s="15"/>
      <c r="P162" s="36"/>
      <c r="Q162" s="36"/>
      <c r="R162" s="36"/>
      <c r="S162" s="36"/>
      <c r="T162" s="36"/>
      <c r="U162" s="71"/>
      <c r="V162" s="36"/>
      <c r="AF162" s="17"/>
    </row>
    <row r="163" spans="7:32" ht="12.75">
      <c r="G163" s="5" t="s">
        <v>19</v>
      </c>
      <c r="H163" s="28"/>
      <c r="I163" s="29"/>
      <c r="J163" s="22" t="s">
        <v>30</v>
      </c>
      <c r="K163" s="22"/>
      <c r="L163" s="45"/>
      <c r="M163" s="46"/>
      <c r="N163" s="47">
        <f>IF(AND(COUNT(P165:P204)&gt;0,COUNT(P165:P204)&lt;5),"Caution! Strata has less than 5 lines","")</f>
      </c>
      <c r="P163" s="36"/>
      <c r="Q163" s="36"/>
      <c r="R163" s="36"/>
      <c r="S163" s="36"/>
      <c r="T163" s="36"/>
      <c r="U163" s="71"/>
      <c r="V163" s="36"/>
      <c r="AF163" s="17"/>
    </row>
    <row r="164" spans="1:32" ht="118.5">
      <c r="A164" s="5" t="s">
        <v>0</v>
      </c>
      <c r="B164" s="5" t="s">
        <v>10</v>
      </c>
      <c r="C164" s="5" t="s">
        <v>11</v>
      </c>
      <c r="D164" s="5" t="s">
        <v>12</v>
      </c>
      <c r="E164" s="5" t="s">
        <v>13</v>
      </c>
      <c r="F164" s="5" t="s">
        <v>14</v>
      </c>
      <c r="G164" s="13" t="s">
        <v>15</v>
      </c>
      <c r="H164" s="33" t="s">
        <v>96</v>
      </c>
      <c r="I164" s="34" t="s">
        <v>16</v>
      </c>
      <c r="J164" s="34" t="s">
        <v>17</v>
      </c>
      <c r="K164" s="35" t="s">
        <v>55</v>
      </c>
      <c r="L164" s="35" t="s">
        <v>56</v>
      </c>
      <c r="M164" s="35" t="s">
        <v>57</v>
      </c>
      <c r="N164" s="35" t="s">
        <v>58</v>
      </c>
      <c r="O164" s="35" t="s">
        <v>59</v>
      </c>
      <c r="P164" s="71" t="s">
        <v>62</v>
      </c>
      <c r="U164" s="4"/>
      <c r="AA164" s="17"/>
      <c r="AF164" s="4"/>
    </row>
    <row r="165" spans="1:32" ht="12.75">
      <c r="A165" s="15">
        <f aca="true" t="shared" si="30" ref="A165:A204">D$3</f>
        <v>0</v>
      </c>
      <c r="B165" s="38">
        <f aca="true" t="shared" si="31" ref="B165:B204">D$9</f>
        <v>0</v>
      </c>
      <c r="C165" s="39">
        <f>L$113</f>
        <v>0</v>
      </c>
      <c r="D165" s="4">
        <v>3</v>
      </c>
      <c r="E165" s="15">
        <f aca="true" t="shared" si="32" ref="E165:E204">H$114</f>
        <v>0</v>
      </c>
      <c r="F165" s="4">
        <f aca="true" t="shared" si="33" ref="F165:F204">C$20</f>
        <v>0</v>
      </c>
      <c r="G165" s="40"/>
      <c r="H165" s="26"/>
      <c r="I165" s="41"/>
      <c r="J165" s="41"/>
      <c r="K165" s="26"/>
      <c r="L165" s="26"/>
      <c r="M165" s="26"/>
      <c r="N165" s="26"/>
      <c r="O165" s="26"/>
      <c r="P165" s="63">
        <f>IF(SUM(K165:O165)=0,"",K165/SUM(K165:O165))</f>
      </c>
      <c r="Q165" s="64">
        <f>IF(AND(SUM(K165:O165)&lt;&gt;0,SUM(K165:O165)&lt;&gt;10,SUM(K165:O165)&lt;&gt;20),"Error! Must have a total of 10 or 20 outcomes per line","")</f>
      </c>
      <c r="U165" s="4"/>
      <c r="AA165" s="17"/>
      <c r="AF165" s="4"/>
    </row>
    <row r="166" spans="1:32" ht="12.75">
      <c r="A166" s="15">
        <f t="shared" si="30"/>
        <v>0</v>
      </c>
      <c r="B166" s="38">
        <f t="shared" si="31"/>
        <v>0</v>
      </c>
      <c r="C166" s="39">
        <f aca="true" t="shared" si="34" ref="C166:C184">L$113</f>
        <v>0</v>
      </c>
      <c r="D166" s="4">
        <v>3</v>
      </c>
      <c r="E166" s="15">
        <f t="shared" si="32"/>
        <v>0</v>
      </c>
      <c r="F166" s="4">
        <f t="shared" si="33"/>
        <v>0</v>
      </c>
      <c r="G166" s="40"/>
      <c r="H166" s="26"/>
      <c r="I166" s="41"/>
      <c r="J166" s="41"/>
      <c r="K166" s="26"/>
      <c r="L166" s="26"/>
      <c r="M166" s="26"/>
      <c r="N166" s="26"/>
      <c r="O166" s="26"/>
      <c r="P166" s="63">
        <f aca="true" t="shared" si="35" ref="P166:P204">IF(SUM(K166:O166)=0,"",K166/SUM(K166:O166))</f>
      </c>
      <c r="Q166" s="64">
        <f aca="true" t="shared" si="36" ref="Q166:Q204">IF(AND(SUM(K166:O166)&lt;&gt;0,SUM(K166:O166)&lt;&gt;10,SUM(K166:O166)&lt;&gt;20),"Error! Must have a total of 10 or 20 outcomes per line","")</f>
      </c>
      <c r="U166" s="4"/>
      <c r="AA166" s="17"/>
      <c r="AF166" s="4"/>
    </row>
    <row r="167" spans="1:32" ht="12.75">
      <c r="A167" s="15">
        <f t="shared" si="30"/>
        <v>0</v>
      </c>
      <c r="B167" s="38">
        <f t="shared" si="31"/>
        <v>0</v>
      </c>
      <c r="C167" s="39">
        <f t="shared" si="34"/>
        <v>0</v>
      </c>
      <c r="D167" s="4">
        <v>3</v>
      </c>
      <c r="E167" s="15">
        <f t="shared" si="32"/>
        <v>0</v>
      </c>
      <c r="F167" s="4">
        <f t="shared" si="33"/>
        <v>0</v>
      </c>
      <c r="G167" s="40"/>
      <c r="H167" s="26"/>
      <c r="I167" s="41"/>
      <c r="J167" s="41"/>
      <c r="K167" s="26"/>
      <c r="L167" s="26"/>
      <c r="M167" s="26"/>
      <c r="N167" s="26"/>
      <c r="O167" s="26"/>
      <c r="P167" s="63">
        <f t="shared" si="35"/>
      </c>
      <c r="Q167" s="64">
        <f t="shared" si="36"/>
      </c>
      <c r="U167" s="4"/>
      <c r="AA167" s="17"/>
      <c r="AF167" s="4"/>
    </row>
    <row r="168" spans="1:32" ht="12.75">
      <c r="A168" s="15">
        <f t="shared" si="30"/>
        <v>0</v>
      </c>
      <c r="B168" s="38">
        <f t="shared" si="31"/>
        <v>0</v>
      </c>
      <c r="C168" s="39">
        <f t="shared" si="34"/>
        <v>0</v>
      </c>
      <c r="D168" s="4">
        <v>3</v>
      </c>
      <c r="E168" s="15">
        <f t="shared" si="32"/>
        <v>0</v>
      </c>
      <c r="F168" s="4">
        <f t="shared" si="33"/>
        <v>0</v>
      </c>
      <c r="G168" s="40"/>
      <c r="H168" s="26"/>
      <c r="I168" s="41"/>
      <c r="J168" s="41"/>
      <c r="K168" s="26"/>
      <c r="L168" s="26"/>
      <c r="M168" s="26"/>
      <c r="N168" s="26"/>
      <c r="O168" s="26"/>
      <c r="P168" s="63">
        <f t="shared" si="35"/>
      </c>
      <c r="Q168" s="64">
        <f t="shared" si="36"/>
      </c>
      <c r="U168" s="4"/>
      <c r="AA168" s="17"/>
      <c r="AF168" s="4"/>
    </row>
    <row r="169" spans="1:32" ht="12.75">
      <c r="A169" s="15">
        <f t="shared" si="30"/>
        <v>0</v>
      </c>
      <c r="B169" s="38">
        <f t="shared" si="31"/>
        <v>0</v>
      </c>
      <c r="C169" s="39">
        <f t="shared" si="34"/>
        <v>0</v>
      </c>
      <c r="D169" s="4">
        <v>3</v>
      </c>
      <c r="E169" s="15">
        <f t="shared" si="32"/>
        <v>0</v>
      </c>
      <c r="F169" s="4">
        <f t="shared" si="33"/>
        <v>0</v>
      </c>
      <c r="G169" s="40"/>
      <c r="H169" s="26"/>
      <c r="I169" s="41"/>
      <c r="J169" s="41"/>
      <c r="K169" s="26"/>
      <c r="L169" s="26"/>
      <c r="M169" s="26"/>
      <c r="N169" s="26"/>
      <c r="O169" s="26"/>
      <c r="P169" s="63">
        <f t="shared" si="35"/>
      </c>
      <c r="Q169" s="64">
        <f t="shared" si="36"/>
      </c>
      <c r="U169" s="4"/>
      <c r="AA169" s="17"/>
      <c r="AF169" s="4"/>
    </row>
    <row r="170" spans="1:32" ht="12.75">
      <c r="A170" s="15">
        <f t="shared" si="30"/>
        <v>0</v>
      </c>
      <c r="B170" s="38">
        <f t="shared" si="31"/>
        <v>0</v>
      </c>
      <c r="C170" s="39">
        <f t="shared" si="34"/>
        <v>0</v>
      </c>
      <c r="D170" s="4">
        <v>3</v>
      </c>
      <c r="E170" s="15">
        <f t="shared" si="32"/>
        <v>0</v>
      </c>
      <c r="F170" s="4">
        <f t="shared" si="33"/>
        <v>0</v>
      </c>
      <c r="G170" s="40"/>
      <c r="H170" s="26"/>
      <c r="I170" s="41"/>
      <c r="J170" s="41"/>
      <c r="K170" s="26"/>
      <c r="L170" s="26"/>
      <c r="M170" s="26"/>
      <c r="N170" s="26"/>
      <c r="O170" s="26"/>
      <c r="P170" s="63">
        <f t="shared" si="35"/>
      </c>
      <c r="Q170" s="64">
        <f t="shared" si="36"/>
      </c>
      <c r="U170" s="4"/>
      <c r="AA170" s="17"/>
      <c r="AF170" s="4"/>
    </row>
    <row r="171" spans="1:32" ht="12.75">
      <c r="A171" s="15">
        <f t="shared" si="30"/>
        <v>0</v>
      </c>
      <c r="B171" s="38">
        <f t="shared" si="31"/>
        <v>0</v>
      </c>
      <c r="C171" s="39">
        <f t="shared" si="34"/>
        <v>0</v>
      </c>
      <c r="D171" s="4">
        <v>3</v>
      </c>
      <c r="E171" s="15">
        <f t="shared" si="32"/>
        <v>0</v>
      </c>
      <c r="F171" s="4">
        <f t="shared" si="33"/>
        <v>0</v>
      </c>
      <c r="G171" s="40"/>
      <c r="H171" s="26"/>
      <c r="I171" s="41"/>
      <c r="J171" s="41"/>
      <c r="K171" s="26"/>
      <c r="L171" s="26"/>
      <c r="M171" s="26"/>
      <c r="N171" s="26"/>
      <c r="O171" s="26"/>
      <c r="P171" s="63">
        <f t="shared" si="35"/>
      </c>
      <c r="Q171" s="64">
        <f t="shared" si="36"/>
      </c>
      <c r="U171" s="4"/>
      <c r="AA171" s="17"/>
      <c r="AF171" s="4"/>
    </row>
    <row r="172" spans="1:32" ht="12.75">
      <c r="A172" s="15">
        <f t="shared" si="30"/>
        <v>0</v>
      </c>
      <c r="B172" s="38">
        <f t="shared" si="31"/>
        <v>0</v>
      </c>
      <c r="C172" s="39">
        <f t="shared" si="34"/>
        <v>0</v>
      </c>
      <c r="D172" s="4">
        <v>3</v>
      </c>
      <c r="E172" s="15">
        <f t="shared" si="32"/>
        <v>0</v>
      </c>
      <c r="F172" s="4">
        <f t="shared" si="33"/>
        <v>0</v>
      </c>
      <c r="G172" s="40"/>
      <c r="H172" s="26"/>
      <c r="I172" s="41"/>
      <c r="J172" s="41"/>
      <c r="K172" s="26"/>
      <c r="L172" s="26"/>
      <c r="M172" s="26"/>
      <c r="N172" s="26"/>
      <c r="O172" s="26"/>
      <c r="P172" s="63">
        <f t="shared" si="35"/>
      </c>
      <c r="Q172" s="64">
        <f t="shared" si="36"/>
      </c>
      <c r="U172" s="4"/>
      <c r="AA172" s="17"/>
      <c r="AF172" s="4"/>
    </row>
    <row r="173" spans="1:32" ht="12.75">
      <c r="A173" s="15">
        <f t="shared" si="30"/>
        <v>0</v>
      </c>
      <c r="B173" s="38">
        <f t="shared" si="31"/>
        <v>0</v>
      </c>
      <c r="C173" s="39">
        <f t="shared" si="34"/>
        <v>0</v>
      </c>
      <c r="D173" s="4">
        <v>3</v>
      </c>
      <c r="E173" s="15">
        <f t="shared" si="32"/>
        <v>0</v>
      </c>
      <c r="F173" s="4">
        <f t="shared" si="33"/>
        <v>0</v>
      </c>
      <c r="G173" s="40"/>
      <c r="H173" s="26"/>
      <c r="I173" s="41"/>
      <c r="J173" s="41"/>
      <c r="K173" s="26"/>
      <c r="L173" s="26"/>
      <c r="M173" s="26"/>
      <c r="N173" s="26"/>
      <c r="O173" s="26"/>
      <c r="P173" s="63">
        <f t="shared" si="35"/>
      </c>
      <c r="Q173" s="64">
        <f t="shared" si="36"/>
      </c>
      <c r="U173" s="4"/>
      <c r="AA173" s="17"/>
      <c r="AF173" s="4"/>
    </row>
    <row r="174" spans="1:32" ht="12.75">
      <c r="A174" s="15">
        <f t="shared" si="30"/>
        <v>0</v>
      </c>
      <c r="B174" s="38">
        <f t="shared" si="31"/>
        <v>0</v>
      </c>
      <c r="C174" s="39">
        <f t="shared" si="34"/>
        <v>0</v>
      </c>
      <c r="D174" s="4">
        <v>3</v>
      </c>
      <c r="E174" s="15">
        <f t="shared" si="32"/>
        <v>0</v>
      </c>
      <c r="F174" s="4">
        <f t="shared" si="33"/>
        <v>0</v>
      </c>
      <c r="G174" s="40"/>
      <c r="H174" s="26"/>
      <c r="I174" s="41"/>
      <c r="J174" s="41"/>
      <c r="K174" s="26"/>
      <c r="L174" s="26"/>
      <c r="M174" s="26"/>
      <c r="N174" s="26"/>
      <c r="O174" s="26"/>
      <c r="P174" s="63">
        <f t="shared" si="35"/>
      </c>
      <c r="Q174" s="64">
        <f t="shared" si="36"/>
      </c>
      <c r="U174" s="4"/>
      <c r="AA174" s="17"/>
      <c r="AF174" s="4"/>
    </row>
    <row r="175" spans="1:32" ht="12.75">
      <c r="A175" s="15">
        <f t="shared" si="30"/>
        <v>0</v>
      </c>
      <c r="B175" s="38">
        <f t="shared" si="31"/>
        <v>0</v>
      </c>
      <c r="C175" s="39">
        <f t="shared" si="34"/>
        <v>0</v>
      </c>
      <c r="D175" s="4">
        <v>3</v>
      </c>
      <c r="E175" s="15">
        <f t="shared" si="32"/>
        <v>0</v>
      </c>
      <c r="F175" s="4">
        <f t="shared" si="33"/>
        <v>0</v>
      </c>
      <c r="G175" s="40"/>
      <c r="H175" s="26"/>
      <c r="I175" s="41"/>
      <c r="J175" s="41"/>
      <c r="K175" s="26"/>
      <c r="L175" s="26"/>
      <c r="M175" s="26"/>
      <c r="N175" s="26"/>
      <c r="O175" s="26"/>
      <c r="P175" s="63">
        <f t="shared" si="35"/>
      </c>
      <c r="Q175" s="64">
        <f t="shared" si="36"/>
      </c>
      <c r="U175" s="4"/>
      <c r="AA175" s="17"/>
      <c r="AF175" s="4"/>
    </row>
    <row r="176" spans="1:32" ht="12.75">
      <c r="A176" s="15">
        <f t="shared" si="30"/>
        <v>0</v>
      </c>
      <c r="B176" s="38">
        <f t="shared" si="31"/>
        <v>0</v>
      </c>
      <c r="C176" s="39">
        <f t="shared" si="34"/>
        <v>0</v>
      </c>
      <c r="D176" s="4">
        <v>3</v>
      </c>
      <c r="E176" s="15">
        <f t="shared" si="32"/>
        <v>0</v>
      </c>
      <c r="F176" s="4">
        <f t="shared" si="33"/>
        <v>0</v>
      </c>
      <c r="G176" s="40"/>
      <c r="H176" s="26"/>
      <c r="I176" s="41"/>
      <c r="J176" s="41"/>
      <c r="K176" s="26"/>
      <c r="L176" s="26"/>
      <c r="M176" s="26"/>
      <c r="N176" s="26"/>
      <c r="O176" s="26"/>
      <c r="P176" s="63">
        <f t="shared" si="35"/>
      </c>
      <c r="Q176" s="64">
        <f t="shared" si="36"/>
      </c>
      <c r="U176" s="4"/>
      <c r="AA176" s="17"/>
      <c r="AF176" s="4"/>
    </row>
    <row r="177" spans="1:32" ht="12.75">
      <c r="A177" s="15">
        <f t="shared" si="30"/>
        <v>0</v>
      </c>
      <c r="B177" s="38">
        <f t="shared" si="31"/>
        <v>0</v>
      </c>
      <c r="C177" s="39">
        <f t="shared" si="34"/>
        <v>0</v>
      </c>
      <c r="D177" s="4">
        <v>3</v>
      </c>
      <c r="E177" s="15">
        <f t="shared" si="32"/>
        <v>0</v>
      </c>
      <c r="F177" s="4">
        <f t="shared" si="33"/>
        <v>0</v>
      </c>
      <c r="G177" s="40"/>
      <c r="H177" s="26"/>
      <c r="I177" s="41"/>
      <c r="J177" s="41"/>
      <c r="K177" s="26"/>
      <c r="L177" s="26"/>
      <c r="M177" s="26"/>
      <c r="N177" s="26"/>
      <c r="O177" s="26"/>
      <c r="P177" s="63">
        <f t="shared" si="35"/>
      </c>
      <c r="Q177" s="64">
        <f t="shared" si="36"/>
      </c>
      <c r="U177" s="4"/>
      <c r="AA177" s="17"/>
      <c r="AF177" s="4"/>
    </row>
    <row r="178" spans="1:32" ht="12.75">
      <c r="A178" s="15">
        <f t="shared" si="30"/>
        <v>0</v>
      </c>
      <c r="B178" s="38">
        <f t="shared" si="31"/>
        <v>0</v>
      </c>
      <c r="C178" s="39">
        <f t="shared" si="34"/>
        <v>0</v>
      </c>
      <c r="D178" s="4">
        <v>3</v>
      </c>
      <c r="E178" s="15">
        <f t="shared" si="32"/>
        <v>0</v>
      </c>
      <c r="F178" s="4">
        <f t="shared" si="33"/>
        <v>0</v>
      </c>
      <c r="G178" s="40"/>
      <c r="H178" s="26"/>
      <c r="I178" s="41"/>
      <c r="J178" s="41"/>
      <c r="K178" s="26"/>
      <c r="L178" s="26"/>
      <c r="M178" s="26"/>
      <c r="N178" s="26"/>
      <c r="O178" s="26"/>
      <c r="P178" s="63">
        <f t="shared" si="35"/>
      </c>
      <c r="Q178" s="64">
        <f t="shared" si="36"/>
      </c>
      <c r="U178" s="4"/>
      <c r="AA178" s="17"/>
      <c r="AF178" s="4"/>
    </row>
    <row r="179" spans="1:32" ht="12.75">
      <c r="A179" s="15">
        <f t="shared" si="30"/>
        <v>0</v>
      </c>
      <c r="B179" s="38">
        <f t="shared" si="31"/>
        <v>0</v>
      </c>
      <c r="C179" s="39">
        <f t="shared" si="34"/>
        <v>0</v>
      </c>
      <c r="D179" s="4">
        <v>3</v>
      </c>
      <c r="E179" s="15">
        <f t="shared" si="32"/>
        <v>0</v>
      </c>
      <c r="F179" s="4">
        <f t="shared" si="33"/>
        <v>0</v>
      </c>
      <c r="G179" s="40"/>
      <c r="H179" s="26"/>
      <c r="I179" s="41"/>
      <c r="J179" s="41"/>
      <c r="K179" s="26"/>
      <c r="L179" s="26"/>
      <c r="M179" s="26"/>
      <c r="N179" s="26"/>
      <c r="O179" s="26"/>
      <c r="P179" s="63">
        <f t="shared" si="35"/>
      </c>
      <c r="Q179" s="64">
        <f t="shared" si="36"/>
      </c>
      <c r="U179" s="4"/>
      <c r="AA179" s="17"/>
      <c r="AF179" s="4"/>
    </row>
    <row r="180" spans="1:32" ht="12.75">
      <c r="A180" s="15">
        <f t="shared" si="30"/>
        <v>0</v>
      </c>
      <c r="B180" s="38">
        <f t="shared" si="31"/>
        <v>0</v>
      </c>
      <c r="C180" s="39">
        <f t="shared" si="34"/>
        <v>0</v>
      </c>
      <c r="D180" s="4">
        <v>3</v>
      </c>
      <c r="E180" s="15">
        <f t="shared" si="32"/>
        <v>0</v>
      </c>
      <c r="F180" s="4">
        <f t="shared" si="33"/>
        <v>0</v>
      </c>
      <c r="G180" s="40"/>
      <c r="H180" s="26"/>
      <c r="I180" s="41"/>
      <c r="J180" s="41"/>
      <c r="K180" s="26"/>
      <c r="L180" s="26"/>
      <c r="M180" s="26"/>
      <c r="N180" s="26"/>
      <c r="O180" s="26"/>
      <c r="P180" s="63">
        <f t="shared" si="35"/>
      </c>
      <c r="Q180" s="64">
        <f t="shared" si="36"/>
      </c>
      <c r="U180" s="4"/>
      <c r="AA180" s="17"/>
      <c r="AF180" s="4"/>
    </row>
    <row r="181" spans="1:32" ht="12.75">
      <c r="A181" s="15">
        <f t="shared" si="30"/>
        <v>0</v>
      </c>
      <c r="B181" s="38">
        <f t="shared" si="31"/>
        <v>0</v>
      </c>
      <c r="C181" s="39">
        <f t="shared" si="34"/>
        <v>0</v>
      </c>
      <c r="D181" s="4">
        <v>3</v>
      </c>
      <c r="E181" s="15">
        <f t="shared" si="32"/>
        <v>0</v>
      </c>
      <c r="F181" s="4">
        <f t="shared" si="33"/>
        <v>0</v>
      </c>
      <c r="G181" s="40"/>
      <c r="H181" s="26"/>
      <c r="I181" s="41"/>
      <c r="J181" s="41"/>
      <c r="K181" s="26"/>
      <c r="L181" s="26"/>
      <c r="M181" s="26"/>
      <c r="N181" s="26"/>
      <c r="O181" s="26"/>
      <c r="P181" s="63">
        <f t="shared" si="35"/>
      </c>
      <c r="Q181" s="64">
        <f t="shared" si="36"/>
      </c>
      <c r="U181" s="4"/>
      <c r="AA181" s="17"/>
      <c r="AF181" s="4"/>
    </row>
    <row r="182" spans="1:32" ht="12.75">
      <c r="A182" s="15">
        <f t="shared" si="30"/>
        <v>0</v>
      </c>
      <c r="B182" s="38">
        <f t="shared" si="31"/>
        <v>0</v>
      </c>
      <c r="C182" s="39">
        <f t="shared" si="34"/>
        <v>0</v>
      </c>
      <c r="D182" s="4">
        <v>3</v>
      </c>
      <c r="E182" s="15">
        <f t="shared" si="32"/>
        <v>0</v>
      </c>
      <c r="F182" s="4">
        <f t="shared" si="33"/>
        <v>0</v>
      </c>
      <c r="G182" s="40"/>
      <c r="H182" s="26"/>
      <c r="I182" s="41"/>
      <c r="J182" s="41"/>
      <c r="K182" s="26"/>
      <c r="L182" s="26"/>
      <c r="M182" s="26"/>
      <c r="N182" s="26"/>
      <c r="O182" s="26"/>
      <c r="P182" s="63">
        <f t="shared" si="35"/>
      </c>
      <c r="Q182" s="64">
        <f t="shared" si="36"/>
      </c>
      <c r="U182" s="4"/>
      <c r="AA182" s="17"/>
      <c r="AF182" s="4"/>
    </row>
    <row r="183" spans="1:32" ht="12.75">
      <c r="A183" s="15">
        <f t="shared" si="30"/>
        <v>0</v>
      </c>
      <c r="B183" s="38">
        <f t="shared" si="31"/>
        <v>0</v>
      </c>
      <c r="C183" s="39">
        <f t="shared" si="34"/>
        <v>0</v>
      </c>
      <c r="D183" s="4">
        <v>3</v>
      </c>
      <c r="E183" s="15">
        <f t="shared" si="32"/>
        <v>0</v>
      </c>
      <c r="F183" s="4">
        <f t="shared" si="33"/>
        <v>0</v>
      </c>
      <c r="G183" s="40"/>
      <c r="H183" s="26"/>
      <c r="I183" s="41"/>
      <c r="J183" s="41"/>
      <c r="K183" s="26"/>
      <c r="L183" s="26"/>
      <c r="M183" s="26"/>
      <c r="N183" s="26"/>
      <c r="O183" s="26"/>
      <c r="P183" s="63">
        <f t="shared" si="35"/>
      </c>
      <c r="Q183" s="64">
        <f t="shared" si="36"/>
      </c>
      <c r="U183" s="4"/>
      <c r="AA183" s="17"/>
      <c r="AF183" s="4"/>
    </row>
    <row r="184" spans="1:32" ht="12.75">
      <c r="A184" s="15">
        <f t="shared" si="30"/>
        <v>0</v>
      </c>
      <c r="B184" s="38">
        <f t="shared" si="31"/>
        <v>0</v>
      </c>
      <c r="C184" s="39">
        <f t="shared" si="34"/>
        <v>0</v>
      </c>
      <c r="D184" s="4">
        <v>3</v>
      </c>
      <c r="E184" s="15">
        <f t="shared" si="32"/>
        <v>0</v>
      </c>
      <c r="F184" s="4">
        <f t="shared" si="33"/>
        <v>0</v>
      </c>
      <c r="G184" s="40"/>
      <c r="H184" s="26"/>
      <c r="I184" s="41"/>
      <c r="J184" s="41"/>
      <c r="K184" s="26"/>
      <c r="L184" s="26"/>
      <c r="M184" s="26"/>
      <c r="N184" s="26"/>
      <c r="O184" s="26"/>
      <c r="P184" s="63">
        <f t="shared" si="35"/>
      </c>
      <c r="Q184" s="64">
        <f t="shared" si="36"/>
      </c>
      <c r="U184" s="4"/>
      <c r="AA184" s="17"/>
      <c r="AF184" s="4"/>
    </row>
    <row r="185" spans="1:32" ht="12.75">
      <c r="A185" s="15">
        <f t="shared" si="30"/>
        <v>0</v>
      </c>
      <c r="B185" s="38">
        <f t="shared" si="31"/>
        <v>0</v>
      </c>
      <c r="C185" s="39">
        <f>L$113</f>
        <v>0</v>
      </c>
      <c r="D185" s="4">
        <v>3</v>
      </c>
      <c r="E185" s="15">
        <f t="shared" si="32"/>
        <v>0</v>
      </c>
      <c r="F185" s="4">
        <f t="shared" si="33"/>
        <v>0</v>
      </c>
      <c r="G185" s="40"/>
      <c r="H185" s="26"/>
      <c r="I185" s="41"/>
      <c r="J185" s="41"/>
      <c r="K185" s="26"/>
      <c r="L185" s="26"/>
      <c r="M185" s="26"/>
      <c r="N185" s="26"/>
      <c r="O185" s="26"/>
      <c r="P185" s="63">
        <f t="shared" si="35"/>
      </c>
      <c r="Q185" s="64">
        <f t="shared" si="36"/>
      </c>
      <c r="U185" s="4"/>
      <c r="AA185" s="17"/>
      <c r="AF185" s="4"/>
    </row>
    <row r="186" spans="1:32" ht="12.75">
      <c r="A186" s="15">
        <f t="shared" si="30"/>
        <v>0</v>
      </c>
      <c r="B186" s="38">
        <f t="shared" si="31"/>
        <v>0</v>
      </c>
      <c r="C186" s="39">
        <f aca="true" t="shared" si="37" ref="C186:C204">L$113</f>
        <v>0</v>
      </c>
      <c r="D186" s="4">
        <v>3</v>
      </c>
      <c r="E186" s="15">
        <f t="shared" si="32"/>
        <v>0</v>
      </c>
      <c r="F186" s="4">
        <f t="shared" si="33"/>
        <v>0</v>
      </c>
      <c r="G186" s="40"/>
      <c r="H186" s="26"/>
      <c r="I186" s="41"/>
      <c r="J186" s="41"/>
      <c r="K186" s="26"/>
      <c r="L186" s="26"/>
      <c r="M186" s="26"/>
      <c r="N186" s="26"/>
      <c r="O186" s="26"/>
      <c r="P186" s="63">
        <f t="shared" si="35"/>
      </c>
      <c r="Q186" s="64">
        <f t="shared" si="36"/>
      </c>
      <c r="U186" s="4"/>
      <c r="AA186" s="17"/>
      <c r="AF186" s="4"/>
    </row>
    <row r="187" spans="1:32" ht="12.75">
      <c r="A187" s="15">
        <f t="shared" si="30"/>
        <v>0</v>
      </c>
      <c r="B187" s="38">
        <f t="shared" si="31"/>
        <v>0</v>
      </c>
      <c r="C187" s="39">
        <f t="shared" si="37"/>
        <v>0</v>
      </c>
      <c r="D187" s="4">
        <v>3</v>
      </c>
      <c r="E187" s="15">
        <f t="shared" si="32"/>
        <v>0</v>
      </c>
      <c r="F187" s="4">
        <f t="shared" si="33"/>
        <v>0</v>
      </c>
      <c r="G187" s="40"/>
      <c r="H187" s="26"/>
      <c r="I187" s="41"/>
      <c r="J187" s="41"/>
      <c r="K187" s="26"/>
      <c r="L187" s="26"/>
      <c r="M187" s="26"/>
      <c r="N187" s="26"/>
      <c r="O187" s="26"/>
      <c r="P187" s="63">
        <f t="shared" si="35"/>
      </c>
      <c r="Q187" s="64">
        <f t="shared" si="36"/>
      </c>
      <c r="U187" s="4"/>
      <c r="AA187" s="17"/>
      <c r="AF187" s="4"/>
    </row>
    <row r="188" spans="1:32" ht="12.75">
      <c r="A188" s="15">
        <f t="shared" si="30"/>
        <v>0</v>
      </c>
      <c r="B188" s="38">
        <f t="shared" si="31"/>
        <v>0</v>
      </c>
      <c r="C188" s="39">
        <f t="shared" si="37"/>
        <v>0</v>
      </c>
      <c r="D188" s="4">
        <v>3</v>
      </c>
      <c r="E188" s="15">
        <f t="shared" si="32"/>
        <v>0</v>
      </c>
      <c r="F188" s="4">
        <f t="shared" si="33"/>
        <v>0</v>
      </c>
      <c r="G188" s="40"/>
      <c r="H188" s="26"/>
      <c r="I188" s="41"/>
      <c r="J188" s="41"/>
      <c r="K188" s="26"/>
      <c r="L188" s="26"/>
      <c r="M188" s="26"/>
      <c r="N188" s="26"/>
      <c r="O188" s="26"/>
      <c r="P188" s="63">
        <f t="shared" si="35"/>
      </c>
      <c r="Q188" s="64">
        <f t="shared" si="36"/>
      </c>
      <c r="U188" s="4"/>
      <c r="AA188" s="17"/>
      <c r="AF188" s="4"/>
    </row>
    <row r="189" spans="1:32" ht="12.75">
      <c r="A189" s="15">
        <f t="shared" si="30"/>
        <v>0</v>
      </c>
      <c r="B189" s="38">
        <f t="shared" si="31"/>
        <v>0</v>
      </c>
      <c r="C189" s="39">
        <f t="shared" si="37"/>
        <v>0</v>
      </c>
      <c r="D189" s="4">
        <v>3</v>
      </c>
      <c r="E189" s="15">
        <f t="shared" si="32"/>
        <v>0</v>
      </c>
      <c r="F189" s="4">
        <f t="shared" si="33"/>
        <v>0</v>
      </c>
      <c r="G189" s="40"/>
      <c r="H189" s="26"/>
      <c r="I189" s="41"/>
      <c r="J189" s="41"/>
      <c r="K189" s="26"/>
      <c r="L189" s="26"/>
      <c r="M189" s="26"/>
      <c r="N189" s="26"/>
      <c r="O189" s="26"/>
      <c r="P189" s="63">
        <f t="shared" si="35"/>
      </c>
      <c r="Q189" s="64">
        <f t="shared" si="36"/>
      </c>
      <c r="U189" s="4"/>
      <c r="AA189" s="17"/>
      <c r="AF189" s="4"/>
    </row>
    <row r="190" spans="1:32" ht="12.75">
      <c r="A190" s="15">
        <f t="shared" si="30"/>
        <v>0</v>
      </c>
      <c r="B190" s="38">
        <f t="shared" si="31"/>
        <v>0</v>
      </c>
      <c r="C190" s="39">
        <f t="shared" si="37"/>
        <v>0</v>
      </c>
      <c r="D190" s="4">
        <v>3</v>
      </c>
      <c r="E190" s="15">
        <f t="shared" si="32"/>
        <v>0</v>
      </c>
      <c r="F190" s="4">
        <f t="shared" si="33"/>
        <v>0</v>
      </c>
      <c r="G190" s="40"/>
      <c r="H190" s="26"/>
      <c r="I190" s="41"/>
      <c r="J190" s="41"/>
      <c r="K190" s="26"/>
      <c r="L190" s="26"/>
      <c r="M190" s="26"/>
      <c r="N190" s="26"/>
      <c r="O190" s="26"/>
      <c r="P190" s="63">
        <f t="shared" si="35"/>
      </c>
      <c r="Q190" s="64">
        <f t="shared" si="36"/>
      </c>
      <c r="U190" s="4"/>
      <c r="AA190" s="17"/>
      <c r="AF190" s="4"/>
    </row>
    <row r="191" spans="1:32" ht="12.75">
      <c r="A191" s="15">
        <f t="shared" si="30"/>
        <v>0</v>
      </c>
      <c r="B191" s="38">
        <f t="shared" si="31"/>
        <v>0</v>
      </c>
      <c r="C191" s="39">
        <f t="shared" si="37"/>
        <v>0</v>
      </c>
      <c r="D191" s="4">
        <v>3</v>
      </c>
      <c r="E191" s="15">
        <f t="shared" si="32"/>
        <v>0</v>
      </c>
      <c r="F191" s="4">
        <f t="shared" si="33"/>
        <v>0</v>
      </c>
      <c r="G191" s="40"/>
      <c r="H191" s="26"/>
      <c r="I191" s="41"/>
      <c r="J191" s="41"/>
      <c r="K191" s="26"/>
      <c r="L191" s="26"/>
      <c r="M191" s="26"/>
      <c r="N191" s="26"/>
      <c r="O191" s="26"/>
      <c r="P191" s="63">
        <f t="shared" si="35"/>
      </c>
      <c r="Q191" s="64">
        <f t="shared" si="36"/>
      </c>
      <c r="U191" s="4"/>
      <c r="AA191" s="17"/>
      <c r="AF191" s="4"/>
    </row>
    <row r="192" spans="1:32" ht="12.75">
      <c r="A192" s="15">
        <f t="shared" si="30"/>
        <v>0</v>
      </c>
      <c r="B192" s="38">
        <f t="shared" si="31"/>
        <v>0</v>
      </c>
      <c r="C192" s="39">
        <f t="shared" si="37"/>
        <v>0</v>
      </c>
      <c r="D192" s="4">
        <v>3</v>
      </c>
      <c r="E192" s="15">
        <f t="shared" si="32"/>
        <v>0</v>
      </c>
      <c r="F192" s="4">
        <f t="shared" si="33"/>
        <v>0</v>
      </c>
      <c r="G192" s="40"/>
      <c r="H192" s="26"/>
      <c r="I192" s="41"/>
      <c r="J192" s="41"/>
      <c r="K192" s="26"/>
      <c r="L192" s="26"/>
      <c r="M192" s="26"/>
      <c r="N192" s="26"/>
      <c r="O192" s="26"/>
      <c r="P192" s="63">
        <f t="shared" si="35"/>
      </c>
      <c r="Q192" s="64">
        <f t="shared" si="36"/>
      </c>
      <c r="U192" s="4"/>
      <c r="AA192" s="17"/>
      <c r="AF192" s="4"/>
    </row>
    <row r="193" spans="1:32" ht="12.75">
      <c r="A193" s="15">
        <f t="shared" si="30"/>
        <v>0</v>
      </c>
      <c r="B193" s="38">
        <f t="shared" si="31"/>
        <v>0</v>
      </c>
      <c r="C193" s="39">
        <f t="shared" si="37"/>
        <v>0</v>
      </c>
      <c r="D193" s="4">
        <v>3</v>
      </c>
      <c r="E193" s="15">
        <f t="shared" si="32"/>
        <v>0</v>
      </c>
      <c r="F193" s="4">
        <f t="shared" si="33"/>
        <v>0</v>
      </c>
      <c r="G193" s="40"/>
      <c r="H193" s="26"/>
      <c r="I193" s="41"/>
      <c r="J193" s="41"/>
      <c r="K193" s="26"/>
      <c r="L193" s="26"/>
      <c r="M193" s="26"/>
      <c r="N193" s="26"/>
      <c r="O193" s="26"/>
      <c r="P193" s="63">
        <f t="shared" si="35"/>
      </c>
      <c r="Q193" s="64">
        <f t="shared" si="36"/>
      </c>
      <c r="U193" s="4"/>
      <c r="AA193" s="17"/>
      <c r="AF193" s="4"/>
    </row>
    <row r="194" spans="1:32" ht="12.75">
      <c r="A194" s="15">
        <f t="shared" si="30"/>
        <v>0</v>
      </c>
      <c r="B194" s="38">
        <f t="shared" si="31"/>
        <v>0</v>
      </c>
      <c r="C194" s="39">
        <f t="shared" si="37"/>
        <v>0</v>
      </c>
      <c r="D194" s="4">
        <v>3</v>
      </c>
      <c r="E194" s="15">
        <f t="shared" si="32"/>
        <v>0</v>
      </c>
      <c r="F194" s="4">
        <f t="shared" si="33"/>
        <v>0</v>
      </c>
      <c r="G194" s="40"/>
      <c r="H194" s="26"/>
      <c r="I194" s="41"/>
      <c r="J194" s="41"/>
      <c r="K194" s="26"/>
      <c r="L194" s="26"/>
      <c r="M194" s="26"/>
      <c r="N194" s="26"/>
      <c r="O194" s="26"/>
      <c r="P194" s="63">
        <f t="shared" si="35"/>
      </c>
      <c r="Q194" s="64">
        <f t="shared" si="36"/>
      </c>
      <c r="U194" s="4"/>
      <c r="AA194" s="17"/>
      <c r="AF194" s="4"/>
    </row>
    <row r="195" spans="1:32" ht="12.75">
      <c r="A195" s="15">
        <f t="shared" si="30"/>
        <v>0</v>
      </c>
      <c r="B195" s="38">
        <f t="shared" si="31"/>
        <v>0</v>
      </c>
      <c r="C195" s="39">
        <f t="shared" si="37"/>
        <v>0</v>
      </c>
      <c r="D195" s="4">
        <v>3</v>
      </c>
      <c r="E195" s="15">
        <f t="shared" si="32"/>
        <v>0</v>
      </c>
      <c r="F195" s="4">
        <f t="shared" si="33"/>
        <v>0</v>
      </c>
      <c r="G195" s="40"/>
      <c r="H195" s="26"/>
      <c r="I195" s="41"/>
      <c r="J195" s="41"/>
      <c r="K195" s="26"/>
      <c r="L195" s="26"/>
      <c r="M195" s="26"/>
      <c r="N195" s="26"/>
      <c r="O195" s="26"/>
      <c r="P195" s="63">
        <f t="shared" si="35"/>
      </c>
      <c r="Q195" s="64">
        <f t="shared" si="36"/>
      </c>
      <c r="U195" s="4"/>
      <c r="AA195" s="17"/>
      <c r="AF195" s="4"/>
    </row>
    <row r="196" spans="1:32" ht="12.75">
      <c r="A196" s="15">
        <f t="shared" si="30"/>
        <v>0</v>
      </c>
      <c r="B196" s="38">
        <f t="shared" si="31"/>
        <v>0</v>
      </c>
      <c r="C196" s="39">
        <f t="shared" si="37"/>
        <v>0</v>
      </c>
      <c r="D196" s="4">
        <v>3</v>
      </c>
      <c r="E196" s="15">
        <f t="shared" si="32"/>
        <v>0</v>
      </c>
      <c r="F196" s="4">
        <f t="shared" si="33"/>
        <v>0</v>
      </c>
      <c r="G196" s="40"/>
      <c r="H196" s="26"/>
      <c r="I196" s="41"/>
      <c r="J196" s="41"/>
      <c r="K196" s="26"/>
      <c r="L196" s="26"/>
      <c r="M196" s="26"/>
      <c r="N196" s="26"/>
      <c r="O196" s="26"/>
      <c r="P196" s="63">
        <f t="shared" si="35"/>
      </c>
      <c r="Q196" s="64">
        <f t="shared" si="36"/>
      </c>
      <c r="U196" s="4"/>
      <c r="AA196" s="17"/>
      <c r="AF196" s="4"/>
    </row>
    <row r="197" spans="1:32" ht="12.75">
      <c r="A197" s="15">
        <f t="shared" si="30"/>
        <v>0</v>
      </c>
      <c r="B197" s="38">
        <f t="shared" si="31"/>
        <v>0</v>
      </c>
      <c r="C197" s="39">
        <f t="shared" si="37"/>
        <v>0</v>
      </c>
      <c r="D197" s="4">
        <v>3</v>
      </c>
      <c r="E197" s="15">
        <f t="shared" si="32"/>
        <v>0</v>
      </c>
      <c r="F197" s="4">
        <f t="shared" si="33"/>
        <v>0</v>
      </c>
      <c r="G197" s="40"/>
      <c r="H197" s="26"/>
      <c r="I197" s="41"/>
      <c r="J197" s="41"/>
      <c r="K197" s="26"/>
      <c r="L197" s="26"/>
      <c r="M197" s="26"/>
      <c r="N197" s="26"/>
      <c r="O197" s="26"/>
      <c r="P197" s="63">
        <f t="shared" si="35"/>
      </c>
      <c r="Q197" s="64">
        <f t="shared" si="36"/>
      </c>
      <c r="U197" s="4"/>
      <c r="AA197" s="17"/>
      <c r="AF197" s="4"/>
    </row>
    <row r="198" spans="1:32" ht="12.75">
      <c r="A198" s="15">
        <f t="shared" si="30"/>
        <v>0</v>
      </c>
      <c r="B198" s="38">
        <f t="shared" si="31"/>
        <v>0</v>
      </c>
      <c r="C198" s="39">
        <f t="shared" si="37"/>
        <v>0</v>
      </c>
      <c r="D198" s="4">
        <v>3</v>
      </c>
      <c r="E198" s="15">
        <f t="shared" si="32"/>
        <v>0</v>
      </c>
      <c r="F198" s="4">
        <f t="shared" si="33"/>
        <v>0</v>
      </c>
      <c r="G198" s="40"/>
      <c r="H198" s="26"/>
      <c r="I198" s="41"/>
      <c r="J198" s="41"/>
      <c r="K198" s="26"/>
      <c r="L198" s="26"/>
      <c r="M198" s="26"/>
      <c r="N198" s="26"/>
      <c r="O198" s="26"/>
      <c r="P198" s="63">
        <f t="shared" si="35"/>
      </c>
      <c r="Q198" s="64">
        <f t="shared" si="36"/>
      </c>
      <c r="U198" s="4"/>
      <c r="AA198" s="17"/>
      <c r="AF198" s="4"/>
    </row>
    <row r="199" spans="1:32" ht="12.75">
      <c r="A199" s="15">
        <f t="shared" si="30"/>
        <v>0</v>
      </c>
      <c r="B199" s="38">
        <f t="shared" si="31"/>
        <v>0</v>
      </c>
      <c r="C199" s="39">
        <f t="shared" si="37"/>
        <v>0</v>
      </c>
      <c r="D199" s="4">
        <v>3</v>
      </c>
      <c r="E199" s="15">
        <f t="shared" si="32"/>
        <v>0</v>
      </c>
      <c r="F199" s="4">
        <f t="shared" si="33"/>
        <v>0</v>
      </c>
      <c r="G199" s="40"/>
      <c r="H199" s="26"/>
      <c r="I199" s="41"/>
      <c r="J199" s="41"/>
      <c r="K199" s="26"/>
      <c r="L199" s="26"/>
      <c r="M199" s="26"/>
      <c r="N199" s="26"/>
      <c r="O199" s="26"/>
      <c r="P199" s="63">
        <f t="shared" si="35"/>
      </c>
      <c r="Q199" s="64">
        <f t="shared" si="36"/>
      </c>
      <c r="U199" s="4"/>
      <c r="AA199" s="17"/>
      <c r="AF199" s="4"/>
    </row>
    <row r="200" spans="1:32" ht="12.75">
      <c r="A200" s="15">
        <f t="shared" si="30"/>
        <v>0</v>
      </c>
      <c r="B200" s="38">
        <f t="shared" si="31"/>
        <v>0</v>
      </c>
      <c r="C200" s="39">
        <f t="shared" si="37"/>
        <v>0</v>
      </c>
      <c r="D200" s="4">
        <v>3</v>
      </c>
      <c r="E200" s="15">
        <f t="shared" si="32"/>
        <v>0</v>
      </c>
      <c r="F200" s="4">
        <f t="shared" si="33"/>
        <v>0</v>
      </c>
      <c r="G200" s="40"/>
      <c r="H200" s="26"/>
      <c r="I200" s="41"/>
      <c r="J200" s="41"/>
      <c r="K200" s="26"/>
      <c r="L200" s="26"/>
      <c r="M200" s="26"/>
      <c r="N200" s="26"/>
      <c r="O200" s="26"/>
      <c r="P200" s="63">
        <f t="shared" si="35"/>
      </c>
      <c r="Q200" s="64">
        <f t="shared" si="36"/>
      </c>
      <c r="U200" s="4"/>
      <c r="AA200" s="17"/>
      <c r="AF200" s="4"/>
    </row>
    <row r="201" spans="1:32" ht="12.75">
      <c r="A201" s="15">
        <f t="shared" si="30"/>
        <v>0</v>
      </c>
      <c r="B201" s="38">
        <f t="shared" si="31"/>
        <v>0</v>
      </c>
      <c r="C201" s="39">
        <f t="shared" si="37"/>
        <v>0</v>
      </c>
      <c r="D201" s="4">
        <v>3</v>
      </c>
      <c r="E201" s="15">
        <f t="shared" si="32"/>
        <v>0</v>
      </c>
      <c r="F201" s="4">
        <f t="shared" si="33"/>
        <v>0</v>
      </c>
      <c r="G201" s="40"/>
      <c r="H201" s="26"/>
      <c r="I201" s="41"/>
      <c r="J201" s="41"/>
      <c r="K201" s="26"/>
      <c r="L201" s="26"/>
      <c r="M201" s="26"/>
      <c r="N201" s="26"/>
      <c r="O201" s="26"/>
      <c r="P201" s="63">
        <f t="shared" si="35"/>
      </c>
      <c r="Q201" s="64">
        <f t="shared" si="36"/>
      </c>
      <c r="U201" s="4"/>
      <c r="AA201" s="17"/>
      <c r="AF201" s="4"/>
    </row>
    <row r="202" spans="1:32" ht="12.75">
      <c r="A202" s="15">
        <f t="shared" si="30"/>
        <v>0</v>
      </c>
      <c r="B202" s="38">
        <f t="shared" si="31"/>
        <v>0</v>
      </c>
      <c r="C202" s="39">
        <f t="shared" si="37"/>
        <v>0</v>
      </c>
      <c r="D202" s="4">
        <v>3</v>
      </c>
      <c r="E202" s="15">
        <f t="shared" si="32"/>
        <v>0</v>
      </c>
      <c r="F202" s="4">
        <f t="shared" si="33"/>
        <v>0</v>
      </c>
      <c r="G202" s="40"/>
      <c r="H202" s="26"/>
      <c r="I202" s="41"/>
      <c r="J202" s="41"/>
      <c r="K202" s="26"/>
      <c r="L202" s="26"/>
      <c r="M202" s="26"/>
      <c r="N202" s="26"/>
      <c r="O202" s="26"/>
      <c r="P202" s="63">
        <f t="shared" si="35"/>
      </c>
      <c r="Q202" s="64">
        <f t="shared" si="36"/>
      </c>
      <c r="U202" s="4"/>
      <c r="AA202" s="17"/>
      <c r="AF202" s="4"/>
    </row>
    <row r="203" spans="1:32" ht="12.75">
      <c r="A203" s="15">
        <f t="shared" si="30"/>
        <v>0</v>
      </c>
      <c r="B203" s="38">
        <f t="shared" si="31"/>
        <v>0</v>
      </c>
      <c r="C203" s="39">
        <f t="shared" si="37"/>
        <v>0</v>
      </c>
      <c r="D203" s="4">
        <v>3</v>
      </c>
      <c r="E203" s="15">
        <f t="shared" si="32"/>
        <v>0</v>
      </c>
      <c r="F203" s="4">
        <f t="shared" si="33"/>
        <v>0</v>
      </c>
      <c r="G203" s="40"/>
      <c r="H203" s="26"/>
      <c r="I203" s="41"/>
      <c r="J203" s="41"/>
      <c r="K203" s="26"/>
      <c r="L203" s="26"/>
      <c r="M203" s="26"/>
      <c r="N203" s="26"/>
      <c r="O203" s="26"/>
      <c r="P203" s="63">
        <f t="shared" si="35"/>
      </c>
      <c r="Q203" s="64">
        <f t="shared" si="36"/>
      </c>
      <c r="U203" s="4"/>
      <c r="AA203" s="17"/>
      <c r="AF203" s="4"/>
    </row>
    <row r="204" spans="1:32" ht="12.75">
      <c r="A204" s="15">
        <f t="shared" si="30"/>
        <v>0</v>
      </c>
      <c r="B204" s="38">
        <f t="shared" si="31"/>
        <v>0</v>
      </c>
      <c r="C204" s="39">
        <f t="shared" si="37"/>
        <v>0</v>
      </c>
      <c r="D204" s="4">
        <v>3</v>
      </c>
      <c r="E204" s="15">
        <f t="shared" si="32"/>
        <v>0</v>
      </c>
      <c r="F204" s="4">
        <f t="shared" si="33"/>
        <v>0</v>
      </c>
      <c r="G204" s="40"/>
      <c r="H204" s="26"/>
      <c r="I204" s="41"/>
      <c r="J204" s="41"/>
      <c r="K204" s="26"/>
      <c r="L204" s="26"/>
      <c r="M204" s="26"/>
      <c r="N204" s="26"/>
      <c r="O204" s="26"/>
      <c r="P204" s="63">
        <f t="shared" si="35"/>
      </c>
      <c r="Q204" s="64">
        <f t="shared" si="36"/>
      </c>
      <c r="U204" s="4"/>
      <c r="AA204" s="17"/>
      <c r="AF204" s="4"/>
    </row>
    <row r="205" spans="7:32" ht="12.75">
      <c r="G205" s="42"/>
      <c r="I205" s="15"/>
      <c r="J205" s="15"/>
      <c r="K205" s="5"/>
      <c r="L205" s="5"/>
      <c r="M205" s="5"/>
      <c r="N205" s="5"/>
      <c r="O205" s="5"/>
      <c r="P205" s="69"/>
      <c r="U205" s="4"/>
      <c r="AA205" s="17"/>
      <c r="AF205" s="4"/>
    </row>
    <row r="206" spans="7:32" ht="12.75">
      <c r="G206" s="38"/>
      <c r="I206" s="15"/>
      <c r="J206" s="15"/>
      <c r="O206" s="4"/>
      <c r="P206" s="67"/>
      <c r="U206" s="4"/>
      <c r="AA206" s="17"/>
      <c r="AF206" s="4"/>
    </row>
    <row r="207" spans="6:32" ht="12.75">
      <c r="F207" s="5" t="s">
        <v>94</v>
      </c>
      <c r="H207" s="5"/>
      <c r="I207" s="69">
        <f>IF(COUNT(P165:P204)=0,"",COUNTIF(P165:P204,"&gt;0")/COUNT(P165:P204))</f>
      </c>
      <c r="J207" s="17"/>
      <c r="L207" s="5" t="s">
        <v>66</v>
      </c>
      <c r="M207" s="5"/>
      <c r="N207" s="5"/>
      <c r="O207" s="5"/>
      <c r="P207" s="69">
        <f>IF(COUNT(P165:P204)=0,"",AVERAGE(P165:P204))</f>
      </c>
      <c r="Q207" s="17"/>
      <c r="U207" s="4"/>
      <c r="AA207" s="17"/>
      <c r="AF207" s="4"/>
    </row>
    <row r="208" spans="7:32" ht="12.75">
      <c r="G208" s="38"/>
      <c r="H208" s="53" t="s">
        <v>35</v>
      </c>
      <c r="I208" s="72">
        <f>IF(I207="","",2*I209)</f>
      </c>
      <c r="J208" s="54" t="s">
        <v>36</v>
      </c>
      <c r="O208" s="53" t="s">
        <v>35</v>
      </c>
      <c r="P208" s="72">
        <f>IF(P207="","",STDEV(P165:P204)/SQRT(COUNT(P165:P204))*2)</f>
      </c>
      <c r="Q208" s="54" t="s">
        <v>36</v>
      </c>
      <c r="U208" s="4"/>
      <c r="AA208" s="17"/>
      <c r="AF208" s="4"/>
    </row>
    <row r="209" spans="7:32" ht="12.75">
      <c r="G209" s="38"/>
      <c r="H209" s="22" t="s">
        <v>6</v>
      </c>
      <c r="I209" s="67">
        <f>IF(I207="","",SQRT(I207*(1-I207)/COUNT(P165:P204)))</f>
      </c>
      <c r="J209" s="17"/>
      <c r="O209" s="22" t="s">
        <v>6</v>
      </c>
      <c r="P209" s="67">
        <f>IF(P207="","",STDEV(P165:P204)/SQRT(COUNT(P165:P204)))</f>
      </c>
      <c r="Q209" s="17"/>
      <c r="U209" s="4"/>
      <c r="AA209" s="17"/>
      <c r="AF209" s="4"/>
    </row>
    <row r="210" spans="7:32" ht="12.75">
      <c r="G210" s="38"/>
      <c r="N210" s="15"/>
      <c r="P210" s="4"/>
      <c r="AF210" s="17"/>
    </row>
    <row r="211" spans="7:32" ht="12.75">
      <c r="G211" s="13"/>
      <c r="J211" s="22" t="s">
        <v>32</v>
      </c>
      <c r="K211" s="22"/>
      <c r="L211" s="19"/>
      <c r="M211" s="27"/>
      <c r="N211" s="15"/>
      <c r="P211" s="36"/>
      <c r="Q211" s="36"/>
      <c r="R211" s="36"/>
      <c r="S211" s="36"/>
      <c r="T211" s="36"/>
      <c r="U211" s="71"/>
      <c r="V211" s="36"/>
      <c r="AF211" s="17"/>
    </row>
    <row r="212" spans="7:32" ht="12.75">
      <c r="G212" s="5" t="s">
        <v>20</v>
      </c>
      <c r="H212" s="28"/>
      <c r="I212" s="29"/>
      <c r="J212" s="22" t="s">
        <v>30</v>
      </c>
      <c r="K212" s="22"/>
      <c r="L212" s="45"/>
      <c r="M212" s="46"/>
      <c r="N212" s="47">
        <f>IF(AND(COUNT(P214:P253)&gt;0,COUNT(P214:P253)&lt;5),"Caution! Strata has less than 5 lines","")</f>
      </c>
      <c r="P212" s="36"/>
      <c r="Q212" s="36"/>
      <c r="R212" s="36"/>
      <c r="S212" s="36"/>
      <c r="T212" s="36"/>
      <c r="U212" s="71"/>
      <c r="V212" s="36"/>
      <c r="AF212" s="17"/>
    </row>
    <row r="213" spans="1:32" ht="118.5">
      <c r="A213" s="5" t="s">
        <v>0</v>
      </c>
      <c r="B213" s="5" t="s">
        <v>10</v>
      </c>
      <c r="C213" s="5" t="s">
        <v>11</v>
      </c>
      <c r="D213" s="5" t="s">
        <v>12</v>
      </c>
      <c r="E213" s="5" t="s">
        <v>13</v>
      </c>
      <c r="F213" s="5" t="s">
        <v>14</v>
      </c>
      <c r="G213" s="13" t="s">
        <v>15</v>
      </c>
      <c r="H213" s="33" t="s">
        <v>96</v>
      </c>
      <c r="I213" s="34" t="s">
        <v>16</v>
      </c>
      <c r="J213" s="34" t="s">
        <v>17</v>
      </c>
      <c r="K213" s="35" t="s">
        <v>55</v>
      </c>
      <c r="L213" s="35" t="s">
        <v>56</v>
      </c>
      <c r="M213" s="35" t="s">
        <v>57</v>
      </c>
      <c r="N213" s="35" t="s">
        <v>58</v>
      </c>
      <c r="O213" s="35" t="s">
        <v>59</v>
      </c>
      <c r="P213" s="71" t="s">
        <v>62</v>
      </c>
      <c r="U213" s="4"/>
      <c r="AA213" s="17"/>
      <c r="AF213" s="4"/>
    </row>
    <row r="214" spans="1:32" ht="12.75">
      <c r="A214" s="15">
        <f aca="true" t="shared" si="38" ref="A214:A253">D$3</f>
        <v>0</v>
      </c>
      <c r="B214" s="38">
        <f aca="true" t="shared" si="39" ref="B214:B253">D$9</f>
        <v>0</v>
      </c>
      <c r="C214" s="39">
        <f>L$113</f>
        <v>0</v>
      </c>
      <c r="D214" s="4">
        <v>4</v>
      </c>
      <c r="E214" s="15">
        <f aca="true" t="shared" si="40" ref="E214:E253">H$114</f>
        <v>0</v>
      </c>
      <c r="F214" s="4">
        <f aca="true" t="shared" si="41" ref="F214:F253">C$20</f>
        <v>0</v>
      </c>
      <c r="G214" s="40"/>
      <c r="H214" s="26"/>
      <c r="I214" s="41"/>
      <c r="J214" s="41"/>
      <c r="K214" s="26"/>
      <c r="L214" s="26"/>
      <c r="M214" s="26"/>
      <c r="N214" s="26"/>
      <c r="O214" s="26"/>
      <c r="P214" s="63">
        <f>IF(SUM(K214:O214)=0,"",K214/SUM(K214:O214))</f>
      </c>
      <c r="Q214" s="64">
        <f>IF(AND(SUM(K214:O214)&lt;&gt;0,SUM(K214:O214)&lt;&gt;10,SUM(K214:O214)&lt;&gt;20),"Error! Must have a total of 10 or 20 outcomes per line","")</f>
      </c>
      <c r="U214" s="4"/>
      <c r="AA214" s="17"/>
      <c r="AF214" s="4"/>
    </row>
    <row r="215" spans="1:32" ht="12.75">
      <c r="A215" s="15">
        <f t="shared" si="38"/>
        <v>0</v>
      </c>
      <c r="B215" s="38">
        <f t="shared" si="39"/>
        <v>0</v>
      </c>
      <c r="C215" s="39">
        <f aca="true" t="shared" si="42" ref="C215:C233">L$113</f>
        <v>0</v>
      </c>
      <c r="D215" s="4">
        <v>4</v>
      </c>
      <c r="E215" s="15">
        <f t="shared" si="40"/>
        <v>0</v>
      </c>
      <c r="F215" s="4">
        <f t="shared" si="41"/>
        <v>0</v>
      </c>
      <c r="G215" s="40"/>
      <c r="H215" s="26"/>
      <c r="I215" s="41"/>
      <c r="J215" s="41"/>
      <c r="K215" s="26"/>
      <c r="L215" s="26"/>
      <c r="M215" s="26"/>
      <c r="N215" s="26"/>
      <c r="O215" s="26"/>
      <c r="P215" s="63">
        <f aca="true" t="shared" si="43" ref="P215:P253">IF(SUM(K215:O215)=0,"",K215/SUM(K215:O215))</f>
      </c>
      <c r="Q215" s="64">
        <f aca="true" t="shared" si="44" ref="Q215:Q253">IF(AND(SUM(K215:O215)&lt;&gt;0,SUM(K215:O215)&lt;&gt;10,SUM(K215:O215)&lt;&gt;20),"Error! Must have a total of 10 or 20 outcomes per line","")</f>
      </c>
      <c r="U215" s="4"/>
      <c r="AA215" s="17"/>
      <c r="AF215" s="4"/>
    </row>
    <row r="216" spans="1:32" ht="12.75">
      <c r="A216" s="15">
        <f t="shared" si="38"/>
        <v>0</v>
      </c>
      <c r="B216" s="38">
        <f t="shared" si="39"/>
        <v>0</v>
      </c>
      <c r="C216" s="39">
        <f t="shared" si="42"/>
        <v>0</v>
      </c>
      <c r="D216" s="4">
        <v>4</v>
      </c>
      <c r="E216" s="15">
        <f t="shared" si="40"/>
        <v>0</v>
      </c>
      <c r="F216" s="4">
        <f t="shared" si="41"/>
        <v>0</v>
      </c>
      <c r="G216" s="40"/>
      <c r="H216" s="26"/>
      <c r="I216" s="41"/>
      <c r="J216" s="41"/>
      <c r="K216" s="26"/>
      <c r="L216" s="26"/>
      <c r="M216" s="26"/>
      <c r="N216" s="26"/>
      <c r="O216" s="26"/>
      <c r="P216" s="63">
        <f t="shared" si="43"/>
      </c>
      <c r="Q216" s="64">
        <f t="shared" si="44"/>
      </c>
      <c r="U216" s="4"/>
      <c r="AA216" s="17"/>
      <c r="AF216" s="4"/>
    </row>
    <row r="217" spans="1:32" ht="12.75">
      <c r="A217" s="15">
        <f t="shared" si="38"/>
        <v>0</v>
      </c>
      <c r="B217" s="38">
        <f t="shared" si="39"/>
        <v>0</v>
      </c>
      <c r="C217" s="39">
        <f t="shared" si="42"/>
        <v>0</v>
      </c>
      <c r="D217" s="4">
        <v>4</v>
      </c>
      <c r="E217" s="15">
        <f t="shared" si="40"/>
        <v>0</v>
      </c>
      <c r="F217" s="4">
        <f t="shared" si="41"/>
        <v>0</v>
      </c>
      <c r="G217" s="40"/>
      <c r="H217" s="26"/>
      <c r="I217" s="41"/>
      <c r="J217" s="41"/>
      <c r="K217" s="26"/>
      <c r="L217" s="26"/>
      <c r="M217" s="26"/>
      <c r="N217" s="26"/>
      <c r="O217" s="26"/>
      <c r="P217" s="63">
        <f t="shared" si="43"/>
      </c>
      <c r="Q217" s="64">
        <f t="shared" si="44"/>
      </c>
      <c r="U217" s="4"/>
      <c r="AA217" s="17"/>
      <c r="AF217" s="4"/>
    </row>
    <row r="218" spans="1:32" ht="12.75">
      <c r="A218" s="15">
        <f t="shared" si="38"/>
        <v>0</v>
      </c>
      <c r="B218" s="38">
        <f t="shared" si="39"/>
        <v>0</v>
      </c>
      <c r="C218" s="39">
        <f t="shared" si="42"/>
        <v>0</v>
      </c>
      <c r="D218" s="4">
        <v>4</v>
      </c>
      <c r="E218" s="15">
        <f t="shared" si="40"/>
        <v>0</v>
      </c>
      <c r="F218" s="4">
        <f t="shared" si="41"/>
        <v>0</v>
      </c>
      <c r="G218" s="40"/>
      <c r="H218" s="26"/>
      <c r="I218" s="41"/>
      <c r="J218" s="41"/>
      <c r="K218" s="26"/>
      <c r="L218" s="26"/>
      <c r="M218" s="26"/>
      <c r="N218" s="26"/>
      <c r="O218" s="26"/>
      <c r="P218" s="63">
        <f t="shared" si="43"/>
      </c>
      <c r="Q218" s="64">
        <f t="shared" si="44"/>
      </c>
      <c r="U218" s="4"/>
      <c r="AA218" s="17"/>
      <c r="AF218" s="4"/>
    </row>
    <row r="219" spans="1:32" ht="12.75">
      <c r="A219" s="15">
        <f t="shared" si="38"/>
        <v>0</v>
      </c>
      <c r="B219" s="38">
        <f t="shared" si="39"/>
        <v>0</v>
      </c>
      <c r="C219" s="39">
        <f t="shared" si="42"/>
        <v>0</v>
      </c>
      <c r="D219" s="4">
        <v>4</v>
      </c>
      <c r="E219" s="15">
        <f t="shared" si="40"/>
        <v>0</v>
      </c>
      <c r="F219" s="4">
        <f t="shared" si="41"/>
        <v>0</v>
      </c>
      <c r="G219" s="40"/>
      <c r="H219" s="26"/>
      <c r="I219" s="41"/>
      <c r="J219" s="41"/>
      <c r="K219" s="26"/>
      <c r="L219" s="26"/>
      <c r="M219" s="26"/>
      <c r="N219" s="26"/>
      <c r="O219" s="26"/>
      <c r="P219" s="63">
        <f t="shared" si="43"/>
      </c>
      <c r="Q219" s="64">
        <f t="shared" si="44"/>
      </c>
      <c r="U219" s="4"/>
      <c r="AA219" s="17"/>
      <c r="AF219" s="4"/>
    </row>
    <row r="220" spans="1:32" ht="12.75">
      <c r="A220" s="15">
        <f t="shared" si="38"/>
        <v>0</v>
      </c>
      <c r="B220" s="38">
        <f t="shared" si="39"/>
        <v>0</v>
      </c>
      <c r="C220" s="39">
        <f t="shared" si="42"/>
        <v>0</v>
      </c>
      <c r="D220" s="4">
        <v>4</v>
      </c>
      <c r="E220" s="15">
        <f t="shared" si="40"/>
        <v>0</v>
      </c>
      <c r="F220" s="4">
        <f t="shared" si="41"/>
        <v>0</v>
      </c>
      <c r="G220" s="40"/>
      <c r="H220" s="26"/>
      <c r="I220" s="41"/>
      <c r="J220" s="41"/>
      <c r="K220" s="26"/>
      <c r="L220" s="26"/>
      <c r="M220" s="26"/>
      <c r="N220" s="26"/>
      <c r="O220" s="26"/>
      <c r="P220" s="63">
        <f t="shared" si="43"/>
      </c>
      <c r="Q220" s="64">
        <f t="shared" si="44"/>
      </c>
      <c r="U220" s="4"/>
      <c r="AA220" s="17"/>
      <c r="AF220" s="4"/>
    </row>
    <row r="221" spans="1:32" ht="12.75">
      <c r="A221" s="15">
        <f t="shared" si="38"/>
        <v>0</v>
      </c>
      <c r="B221" s="38">
        <f t="shared" si="39"/>
        <v>0</v>
      </c>
      <c r="C221" s="39">
        <f t="shared" si="42"/>
        <v>0</v>
      </c>
      <c r="D221" s="4">
        <v>4</v>
      </c>
      <c r="E221" s="15">
        <f t="shared" si="40"/>
        <v>0</v>
      </c>
      <c r="F221" s="4">
        <f t="shared" si="41"/>
        <v>0</v>
      </c>
      <c r="G221" s="40"/>
      <c r="H221" s="26"/>
      <c r="I221" s="41"/>
      <c r="J221" s="41"/>
      <c r="K221" s="26"/>
      <c r="L221" s="26"/>
      <c r="M221" s="26"/>
      <c r="N221" s="26"/>
      <c r="O221" s="26"/>
      <c r="P221" s="63">
        <f t="shared" si="43"/>
      </c>
      <c r="Q221" s="64">
        <f t="shared" si="44"/>
      </c>
      <c r="U221" s="4"/>
      <c r="AA221" s="17"/>
      <c r="AF221" s="4"/>
    </row>
    <row r="222" spans="1:32" ht="12.75">
      <c r="A222" s="15">
        <f t="shared" si="38"/>
        <v>0</v>
      </c>
      <c r="B222" s="38">
        <f t="shared" si="39"/>
        <v>0</v>
      </c>
      <c r="C222" s="39">
        <f t="shared" si="42"/>
        <v>0</v>
      </c>
      <c r="D222" s="4">
        <v>4</v>
      </c>
      <c r="E222" s="15">
        <f t="shared" si="40"/>
        <v>0</v>
      </c>
      <c r="F222" s="4">
        <f t="shared" si="41"/>
        <v>0</v>
      </c>
      <c r="G222" s="40"/>
      <c r="H222" s="26"/>
      <c r="I222" s="41"/>
      <c r="J222" s="41"/>
      <c r="K222" s="26"/>
      <c r="L222" s="26"/>
      <c r="M222" s="26"/>
      <c r="N222" s="26"/>
      <c r="O222" s="26"/>
      <c r="P222" s="63">
        <f t="shared" si="43"/>
      </c>
      <c r="Q222" s="64">
        <f t="shared" si="44"/>
      </c>
      <c r="U222" s="4"/>
      <c r="AA222" s="17"/>
      <c r="AF222" s="4"/>
    </row>
    <row r="223" spans="1:32" ht="12.75">
      <c r="A223" s="15">
        <f t="shared" si="38"/>
        <v>0</v>
      </c>
      <c r="B223" s="38">
        <f t="shared" si="39"/>
        <v>0</v>
      </c>
      <c r="C223" s="39">
        <f t="shared" si="42"/>
        <v>0</v>
      </c>
      <c r="D223" s="4">
        <v>4</v>
      </c>
      <c r="E223" s="15">
        <f t="shared" si="40"/>
        <v>0</v>
      </c>
      <c r="F223" s="4">
        <f t="shared" si="41"/>
        <v>0</v>
      </c>
      <c r="G223" s="40"/>
      <c r="H223" s="26"/>
      <c r="I223" s="41"/>
      <c r="J223" s="41"/>
      <c r="K223" s="26"/>
      <c r="L223" s="26"/>
      <c r="M223" s="26"/>
      <c r="N223" s="26"/>
      <c r="O223" s="26"/>
      <c r="P223" s="63">
        <f t="shared" si="43"/>
      </c>
      <c r="Q223" s="64">
        <f t="shared" si="44"/>
      </c>
      <c r="U223" s="4"/>
      <c r="AA223" s="17"/>
      <c r="AF223" s="4"/>
    </row>
    <row r="224" spans="1:32" ht="12.75">
      <c r="A224" s="15">
        <f t="shared" si="38"/>
        <v>0</v>
      </c>
      <c r="B224" s="38">
        <f t="shared" si="39"/>
        <v>0</v>
      </c>
      <c r="C224" s="39">
        <f t="shared" si="42"/>
        <v>0</v>
      </c>
      <c r="D224" s="4">
        <v>4</v>
      </c>
      <c r="E224" s="15">
        <f t="shared" si="40"/>
        <v>0</v>
      </c>
      <c r="F224" s="4">
        <f t="shared" si="41"/>
        <v>0</v>
      </c>
      <c r="G224" s="40"/>
      <c r="H224" s="26"/>
      <c r="I224" s="41"/>
      <c r="J224" s="41"/>
      <c r="K224" s="26"/>
      <c r="L224" s="26"/>
      <c r="M224" s="26"/>
      <c r="N224" s="26"/>
      <c r="O224" s="26"/>
      <c r="P224" s="63">
        <f t="shared" si="43"/>
      </c>
      <c r="Q224" s="64">
        <f t="shared" si="44"/>
      </c>
      <c r="U224" s="4"/>
      <c r="AA224" s="17"/>
      <c r="AF224" s="4"/>
    </row>
    <row r="225" spans="1:32" ht="12.75">
      <c r="A225" s="15">
        <f t="shared" si="38"/>
        <v>0</v>
      </c>
      <c r="B225" s="38">
        <f t="shared" si="39"/>
        <v>0</v>
      </c>
      <c r="C225" s="39">
        <f t="shared" si="42"/>
        <v>0</v>
      </c>
      <c r="D225" s="4">
        <v>4</v>
      </c>
      <c r="E225" s="15">
        <f t="shared" si="40"/>
        <v>0</v>
      </c>
      <c r="F225" s="4">
        <f t="shared" si="41"/>
        <v>0</v>
      </c>
      <c r="G225" s="40"/>
      <c r="H225" s="26"/>
      <c r="I225" s="41"/>
      <c r="J225" s="41"/>
      <c r="K225" s="26"/>
      <c r="L225" s="26"/>
      <c r="M225" s="26"/>
      <c r="N225" s="26"/>
      <c r="O225" s="26"/>
      <c r="P225" s="63">
        <f t="shared" si="43"/>
      </c>
      <c r="Q225" s="64">
        <f t="shared" si="44"/>
      </c>
      <c r="U225" s="4"/>
      <c r="AA225" s="17"/>
      <c r="AF225" s="4"/>
    </row>
    <row r="226" spans="1:32" ht="12.75">
      <c r="A226" s="15">
        <f t="shared" si="38"/>
        <v>0</v>
      </c>
      <c r="B226" s="38">
        <f t="shared" si="39"/>
        <v>0</v>
      </c>
      <c r="C226" s="39">
        <f t="shared" si="42"/>
        <v>0</v>
      </c>
      <c r="D226" s="4">
        <v>4</v>
      </c>
      <c r="E226" s="15">
        <f t="shared" si="40"/>
        <v>0</v>
      </c>
      <c r="F226" s="4">
        <f t="shared" si="41"/>
        <v>0</v>
      </c>
      <c r="G226" s="40"/>
      <c r="H226" s="26"/>
      <c r="I226" s="41"/>
      <c r="J226" s="41"/>
      <c r="K226" s="26"/>
      <c r="L226" s="26"/>
      <c r="M226" s="26"/>
      <c r="N226" s="26"/>
      <c r="O226" s="26"/>
      <c r="P226" s="63">
        <f t="shared" si="43"/>
      </c>
      <c r="Q226" s="64">
        <f t="shared" si="44"/>
      </c>
      <c r="U226" s="4"/>
      <c r="AA226" s="17"/>
      <c r="AF226" s="4"/>
    </row>
    <row r="227" spans="1:32" ht="12.75">
      <c r="A227" s="15">
        <f t="shared" si="38"/>
        <v>0</v>
      </c>
      <c r="B227" s="38">
        <f t="shared" si="39"/>
        <v>0</v>
      </c>
      <c r="C227" s="39">
        <f t="shared" si="42"/>
        <v>0</v>
      </c>
      <c r="D227" s="4">
        <v>4</v>
      </c>
      <c r="E227" s="15">
        <f t="shared" si="40"/>
        <v>0</v>
      </c>
      <c r="F227" s="4">
        <f t="shared" si="41"/>
        <v>0</v>
      </c>
      <c r="G227" s="40"/>
      <c r="H227" s="26"/>
      <c r="I227" s="41"/>
      <c r="J227" s="41"/>
      <c r="K227" s="26"/>
      <c r="L227" s="26"/>
      <c r="M227" s="26"/>
      <c r="N227" s="26"/>
      <c r="O227" s="26"/>
      <c r="P227" s="63">
        <f t="shared" si="43"/>
      </c>
      <c r="Q227" s="64">
        <f t="shared" si="44"/>
      </c>
      <c r="U227" s="4"/>
      <c r="AA227" s="17"/>
      <c r="AF227" s="4"/>
    </row>
    <row r="228" spans="1:32" ht="12.75">
      <c r="A228" s="15">
        <f t="shared" si="38"/>
        <v>0</v>
      </c>
      <c r="B228" s="38">
        <f t="shared" si="39"/>
        <v>0</v>
      </c>
      <c r="C228" s="39">
        <f t="shared" si="42"/>
        <v>0</v>
      </c>
      <c r="D228" s="4">
        <v>4</v>
      </c>
      <c r="E228" s="15">
        <f t="shared" si="40"/>
        <v>0</v>
      </c>
      <c r="F228" s="4">
        <f t="shared" si="41"/>
        <v>0</v>
      </c>
      <c r="G228" s="40"/>
      <c r="H228" s="26"/>
      <c r="I228" s="41"/>
      <c r="J228" s="41"/>
      <c r="K228" s="26"/>
      <c r="L228" s="26"/>
      <c r="M228" s="26"/>
      <c r="N228" s="26"/>
      <c r="O228" s="26"/>
      <c r="P228" s="63">
        <f t="shared" si="43"/>
      </c>
      <c r="Q228" s="64">
        <f t="shared" si="44"/>
      </c>
      <c r="U228" s="4"/>
      <c r="AA228" s="17"/>
      <c r="AF228" s="4"/>
    </row>
    <row r="229" spans="1:32" ht="12.75">
      <c r="A229" s="15">
        <f t="shared" si="38"/>
        <v>0</v>
      </c>
      <c r="B229" s="38">
        <f t="shared" si="39"/>
        <v>0</v>
      </c>
      <c r="C229" s="39">
        <f t="shared" si="42"/>
        <v>0</v>
      </c>
      <c r="D229" s="4">
        <v>4</v>
      </c>
      <c r="E229" s="15">
        <f t="shared" si="40"/>
        <v>0</v>
      </c>
      <c r="F229" s="4">
        <f t="shared" si="41"/>
        <v>0</v>
      </c>
      <c r="G229" s="40"/>
      <c r="H229" s="26"/>
      <c r="I229" s="41"/>
      <c r="J229" s="41"/>
      <c r="K229" s="26"/>
      <c r="L229" s="26"/>
      <c r="M229" s="26"/>
      <c r="N229" s="26"/>
      <c r="O229" s="26"/>
      <c r="P229" s="63">
        <f t="shared" si="43"/>
      </c>
      <c r="Q229" s="64">
        <f t="shared" si="44"/>
      </c>
      <c r="U229" s="4"/>
      <c r="AA229" s="17"/>
      <c r="AF229" s="4"/>
    </row>
    <row r="230" spans="1:32" ht="12.75">
      <c r="A230" s="15">
        <f t="shared" si="38"/>
        <v>0</v>
      </c>
      <c r="B230" s="38">
        <f t="shared" si="39"/>
        <v>0</v>
      </c>
      <c r="C230" s="39">
        <f t="shared" si="42"/>
        <v>0</v>
      </c>
      <c r="D230" s="4">
        <v>4</v>
      </c>
      <c r="E230" s="15">
        <f t="shared" si="40"/>
        <v>0</v>
      </c>
      <c r="F230" s="4">
        <f t="shared" si="41"/>
        <v>0</v>
      </c>
      <c r="G230" s="40"/>
      <c r="H230" s="26"/>
      <c r="I230" s="41"/>
      <c r="J230" s="41"/>
      <c r="K230" s="26"/>
      <c r="L230" s="26"/>
      <c r="M230" s="26"/>
      <c r="N230" s="26"/>
      <c r="O230" s="26"/>
      <c r="P230" s="63">
        <f t="shared" si="43"/>
      </c>
      <c r="Q230" s="64">
        <f t="shared" si="44"/>
      </c>
      <c r="U230" s="4"/>
      <c r="AA230" s="17"/>
      <c r="AF230" s="4"/>
    </row>
    <row r="231" spans="1:32" ht="12.75">
      <c r="A231" s="15">
        <f t="shared" si="38"/>
        <v>0</v>
      </c>
      <c r="B231" s="38">
        <f t="shared" si="39"/>
        <v>0</v>
      </c>
      <c r="C231" s="39">
        <f t="shared" si="42"/>
        <v>0</v>
      </c>
      <c r="D231" s="4">
        <v>4</v>
      </c>
      <c r="E231" s="15">
        <f t="shared" si="40"/>
        <v>0</v>
      </c>
      <c r="F231" s="4">
        <f t="shared" si="41"/>
        <v>0</v>
      </c>
      <c r="G231" s="40"/>
      <c r="H231" s="26"/>
      <c r="I231" s="41"/>
      <c r="J231" s="41"/>
      <c r="K231" s="26"/>
      <c r="L231" s="26"/>
      <c r="M231" s="26"/>
      <c r="N231" s="26"/>
      <c r="O231" s="26"/>
      <c r="P231" s="63">
        <f t="shared" si="43"/>
      </c>
      <c r="Q231" s="64">
        <f t="shared" si="44"/>
      </c>
      <c r="U231" s="4"/>
      <c r="AA231" s="17"/>
      <c r="AF231" s="4"/>
    </row>
    <row r="232" spans="1:32" ht="12.75">
      <c r="A232" s="15">
        <f t="shared" si="38"/>
        <v>0</v>
      </c>
      <c r="B232" s="38">
        <f t="shared" si="39"/>
        <v>0</v>
      </c>
      <c r="C232" s="39">
        <f t="shared" si="42"/>
        <v>0</v>
      </c>
      <c r="D232" s="4">
        <v>4</v>
      </c>
      <c r="E232" s="15">
        <f t="shared" si="40"/>
        <v>0</v>
      </c>
      <c r="F232" s="4">
        <f t="shared" si="41"/>
        <v>0</v>
      </c>
      <c r="G232" s="40"/>
      <c r="H232" s="26"/>
      <c r="I232" s="41"/>
      <c r="J232" s="41"/>
      <c r="K232" s="26"/>
      <c r="L232" s="26"/>
      <c r="M232" s="26"/>
      <c r="N232" s="26"/>
      <c r="O232" s="26"/>
      <c r="P232" s="63">
        <f t="shared" si="43"/>
      </c>
      <c r="Q232" s="64">
        <f t="shared" si="44"/>
      </c>
      <c r="U232" s="4"/>
      <c r="AA232" s="17"/>
      <c r="AF232" s="4"/>
    </row>
    <row r="233" spans="1:32" ht="12.75">
      <c r="A233" s="15">
        <f t="shared" si="38"/>
        <v>0</v>
      </c>
      <c r="B233" s="38">
        <f t="shared" si="39"/>
        <v>0</v>
      </c>
      <c r="C233" s="39">
        <f t="shared" si="42"/>
        <v>0</v>
      </c>
      <c r="D233" s="4">
        <v>4</v>
      </c>
      <c r="E233" s="15">
        <f t="shared" si="40"/>
        <v>0</v>
      </c>
      <c r="F233" s="4">
        <f t="shared" si="41"/>
        <v>0</v>
      </c>
      <c r="G233" s="40"/>
      <c r="H233" s="26"/>
      <c r="I233" s="41"/>
      <c r="J233" s="41"/>
      <c r="K233" s="26"/>
      <c r="L233" s="26"/>
      <c r="M233" s="26"/>
      <c r="N233" s="26"/>
      <c r="O233" s="26"/>
      <c r="P233" s="63">
        <f t="shared" si="43"/>
      </c>
      <c r="Q233" s="64">
        <f t="shared" si="44"/>
      </c>
      <c r="U233" s="4"/>
      <c r="AA233" s="17"/>
      <c r="AF233" s="4"/>
    </row>
    <row r="234" spans="1:32" ht="12.75">
      <c r="A234" s="15">
        <f t="shared" si="38"/>
        <v>0</v>
      </c>
      <c r="B234" s="38">
        <f t="shared" si="39"/>
        <v>0</v>
      </c>
      <c r="C234" s="39">
        <f>L$113</f>
        <v>0</v>
      </c>
      <c r="D234" s="4">
        <v>4</v>
      </c>
      <c r="E234" s="15">
        <f t="shared" si="40"/>
        <v>0</v>
      </c>
      <c r="F234" s="4">
        <f t="shared" si="41"/>
        <v>0</v>
      </c>
      <c r="G234" s="40"/>
      <c r="H234" s="26"/>
      <c r="I234" s="41"/>
      <c r="J234" s="41"/>
      <c r="K234" s="26"/>
      <c r="L234" s="26"/>
      <c r="M234" s="26"/>
      <c r="N234" s="26"/>
      <c r="O234" s="26"/>
      <c r="P234" s="63">
        <f t="shared" si="43"/>
      </c>
      <c r="Q234" s="64">
        <f t="shared" si="44"/>
      </c>
      <c r="U234" s="4"/>
      <c r="AA234" s="17"/>
      <c r="AF234" s="4"/>
    </row>
    <row r="235" spans="1:32" ht="12.75">
      <c r="A235" s="15">
        <f t="shared" si="38"/>
        <v>0</v>
      </c>
      <c r="B235" s="38">
        <f t="shared" si="39"/>
        <v>0</v>
      </c>
      <c r="C235" s="39">
        <f aca="true" t="shared" si="45" ref="C235:C253">L$113</f>
        <v>0</v>
      </c>
      <c r="D235" s="4">
        <v>4</v>
      </c>
      <c r="E235" s="15">
        <f t="shared" si="40"/>
        <v>0</v>
      </c>
      <c r="F235" s="4">
        <f t="shared" si="41"/>
        <v>0</v>
      </c>
      <c r="G235" s="40"/>
      <c r="H235" s="26"/>
      <c r="I235" s="41"/>
      <c r="J235" s="41"/>
      <c r="K235" s="26"/>
      <c r="L235" s="26"/>
      <c r="M235" s="26"/>
      <c r="N235" s="26"/>
      <c r="O235" s="26"/>
      <c r="P235" s="63">
        <f t="shared" si="43"/>
      </c>
      <c r="Q235" s="64">
        <f t="shared" si="44"/>
      </c>
      <c r="U235" s="4"/>
      <c r="AA235" s="17"/>
      <c r="AF235" s="4"/>
    </row>
    <row r="236" spans="1:32" ht="12.75">
      <c r="A236" s="15">
        <f t="shared" si="38"/>
        <v>0</v>
      </c>
      <c r="B236" s="38">
        <f t="shared" si="39"/>
        <v>0</v>
      </c>
      <c r="C236" s="39">
        <f t="shared" si="45"/>
        <v>0</v>
      </c>
      <c r="D236" s="4">
        <v>4</v>
      </c>
      <c r="E236" s="15">
        <f t="shared" si="40"/>
        <v>0</v>
      </c>
      <c r="F236" s="4">
        <f t="shared" si="41"/>
        <v>0</v>
      </c>
      <c r="G236" s="40"/>
      <c r="H236" s="26"/>
      <c r="I236" s="41"/>
      <c r="J236" s="41"/>
      <c r="K236" s="26"/>
      <c r="L236" s="26"/>
      <c r="M236" s="26"/>
      <c r="N236" s="26"/>
      <c r="O236" s="26"/>
      <c r="P236" s="63">
        <f t="shared" si="43"/>
      </c>
      <c r="Q236" s="64">
        <f t="shared" si="44"/>
      </c>
      <c r="U236" s="4"/>
      <c r="AA236" s="17"/>
      <c r="AF236" s="4"/>
    </row>
    <row r="237" spans="1:32" ht="12.75">
      <c r="A237" s="15">
        <f t="shared" si="38"/>
        <v>0</v>
      </c>
      <c r="B237" s="38">
        <f t="shared" si="39"/>
        <v>0</v>
      </c>
      <c r="C237" s="39">
        <f t="shared" si="45"/>
        <v>0</v>
      </c>
      <c r="D237" s="4">
        <v>4</v>
      </c>
      <c r="E237" s="15">
        <f t="shared" si="40"/>
        <v>0</v>
      </c>
      <c r="F237" s="4">
        <f t="shared" si="41"/>
        <v>0</v>
      </c>
      <c r="G237" s="40"/>
      <c r="H237" s="26"/>
      <c r="I237" s="41"/>
      <c r="J237" s="41"/>
      <c r="K237" s="26"/>
      <c r="L237" s="26"/>
      <c r="M237" s="26"/>
      <c r="N237" s="26"/>
      <c r="O237" s="26"/>
      <c r="P237" s="63">
        <f t="shared" si="43"/>
      </c>
      <c r="Q237" s="64">
        <f t="shared" si="44"/>
      </c>
      <c r="U237" s="4"/>
      <c r="AA237" s="17"/>
      <c r="AF237" s="4"/>
    </row>
    <row r="238" spans="1:32" ht="12.75">
      <c r="A238" s="15">
        <f t="shared" si="38"/>
        <v>0</v>
      </c>
      <c r="B238" s="38">
        <f t="shared" si="39"/>
        <v>0</v>
      </c>
      <c r="C238" s="39">
        <f t="shared" si="45"/>
        <v>0</v>
      </c>
      <c r="D238" s="4">
        <v>4</v>
      </c>
      <c r="E238" s="15">
        <f t="shared" si="40"/>
        <v>0</v>
      </c>
      <c r="F238" s="4">
        <f t="shared" si="41"/>
        <v>0</v>
      </c>
      <c r="G238" s="40"/>
      <c r="H238" s="26"/>
      <c r="I238" s="41"/>
      <c r="J238" s="41"/>
      <c r="K238" s="26"/>
      <c r="L238" s="26"/>
      <c r="M238" s="26"/>
      <c r="N238" s="26"/>
      <c r="O238" s="26"/>
      <c r="P238" s="63">
        <f t="shared" si="43"/>
      </c>
      <c r="Q238" s="64">
        <f t="shared" si="44"/>
      </c>
      <c r="U238" s="4"/>
      <c r="AA238" s="17"/>
      <c r="AF238" s="4"/>
    </row>
    <row r="239" spans="1:32" ht="12.75">
      <c r="A239" s="15">
        <f t="shared" si="38"/>
        <v>0</v>
      </c>
      <c r="B239" s="38">
        <f t="shared" si="39"/>
        <v>0</v>
      </c>
      <c r="C239" s="39">
        <f t="shared" si="45"/>
        <v>0</v>
      </c>
      <c r="D239" s="4">
        <v>4</v>
      </c>
      <c r="E239" s="15">
        <f t="shared" si="40"/>
        <v>0</v>
      </c>
      <c r="F239" s="4">
        <f t="shared" si="41"/>
        <v>0</v>
      </c>
      <c r="G239" s="40"/>
      <c r="H239" s="26"/>
      <c r="I239" s="41"/>
      <c r="J239" s="41"/>
      <c r="K239" s="26"/>
      <c r="L239" s="26"/>
      <c r="M239" s="26"/>
      <c r="N239" s="26"/>
      <c r="O239" s="26"/>
      <c r="P239" s="63">
        <f t="shared" si="43"/>
      </c>
      <c r="Q239" s="64">
        <f t="shared" si="44"/>
      </c>
      <c r="U239" s="4"/>
      <c r="AA239" s="17"/>
      <c r="AF239" s="4"/>
    </row>
    <row r="240" spans="1:32" ht="12.75">
      <c r="A240" s="15">
        <f t="shared" si="38"/>
        <v>0</v>
      </c>
      <c r="B240" s="38">
        <f t="shared" si="39"/>
        <v>0</v>
      </c>
      <c r="C240" s="39">
        <f t="shared" si="45"/>
        <v>0</v>
      </c>
      <c r="D240" s="4">
        <v>4</v>
      </c>
      <c r="E240" s="15">
        <f t="shared" si="40"/>
        <v>0</v>
      </c>
      <c r="F240" s="4">
        <f t="shared" si="41"/>
        <v>0</v>
      </c>
      <c r="G240" s="40"/>
      <c r="H240" s="26"/>
      <c r="I240" s="41"/>
      <c r="J240" s="41"/>
      <c r="K240" s="26"/>
      <c r="L240" s="26"/>
      <c r="M240" s="26"/>
      <c r="N240" s="26"/>
      <c r="O240" s="26"/>
      <c r="P240" s="63">
        <f t="shared" si="43"/>
      </c>
      <c r="Q240" s="64">
        <f t="shared" si="44"/>
      </c>
      <c r="U240" s="4"/>
      <c r="AA240" s="17"/>
      <c r="AF240" s="4"/>
    </row>
    <row r="241" spans="1:32" ht="12.75">
      <c r="A241" s="15">
        <f t="shared" si="38"/>
        <v>0</v>
      </c>
      <c r="B241" s="38">
        <f t="shared" si="39"/>
        <v>0</v>
      </c>
      <c r="C241" s="39">
        <f t="shared" si="45"/>
        <v>0</v>
      </c>
      <c r="D241" s="4">
        <v>4</v>
      </c>
      <c r="E241" s="15">
        <f t="shared" si="40"/>
        <v>0</v>
      </c>
      <c r="F241" s="4">
        <f t="shared" si="41"/>
        <v>0</v>
      </c>
      <c r="G241" s="40"/>
      <c r="H241" s="26"/>
      <c r="I241" s="41"/>
      <c r="J241" s="41"/>
      <c r="K241" s="26"/>
      <c r="L241" s="26"/>
      <c r="M241" s="26"/>
      <c r="N241" s="26"/>
      <c r="O241" s="26"/>
      <c r="P241" s="63">
        <f t="shared" si="43"/>
      </c>
      <c r="Q241" s="64">
        <f t="shared" si="44"/>
      </c>
      <c r="U241" s="4"/>
      <c r="AA241" s="17"/>
      <c r="AF241" s="4"/>
    </row>
    <row r="242" spans="1:32" ht="12.75">
      <c r="A242" s="15">
        <f t="shared" si="38"/>
        <v>0</v>
      </c>
      <c r="B242" s="38">
        <f t="shared" si="39"/>
        <v>0</v>
      </c>
      <c r="C242" s="39">
        <f t="shared" si="45"/>
        <v>0</v>
      </c>
      <c r="D242" s="4">
        <v>4</v>
      </c>
      <c r="E242" s="15">
        <f t="shared" si="40"/>
        <v>0</v>
      </c>
      <c r="F242" s="4">
        <f t="shared" si="41"/>
        <v>0</v>
      </c>
      <c r="G242" s="40"/>
      <c r="H242" s="26"/>
      <c r="I242" s="41"/>
      <c r="J242" s="41"/>
      <c r="K242" s="26"/>
      <c r="L242" s="26"/>
      <c r="M242" s="26"/>
      <c r="N242" s="26"/>
      <c r="O242" s="26"/>
      <c r="P242" s="63">
        <f t="shared" si="43"/>
      </c>
      <c r="Q242" s="64">
        <f t="shared" si="44"/>
      </c>
      <c r="U242" s="4"/>
      <c r="AA242" s="17"/>
      <c r="AF242" s="4"/>
    </row>
    <row r="243" spans="1:32" ht="12.75">
      <c r="A243" s="15">
        <f t="shared" si="38"/>
        <v>0</v>
      </c>
      <c r="B243" s="38">
        <f t="shared" si="39"/>
        <v>0</v>
      </c>
      <c r="C243" s="39">
        <f t="shared" si="45"/>
        <v>0</v>
      </c>
      <c r="D243" s="4">
        <v>4</v>
      </c>
      <c r="E243" s="15">
        <f t="shared" si="40"/>
        <v>0</v>
      </c>
      <c r="F243" s="4">
        <f t="shared" si="41"/>
        <v>0</v>
      </c>
      <c r="G243" s="40"/>
      <c r="H243" s="26"/>
      <c r="I243" s="41"/>
      <c r="J243" s="41"/>
      <c r="K243" s="26"/>
      <c r="L243" s="26"/>
      <c r="M243" s="26"/>
      <c r="N243" s="26"/>
      <c r="O243" s="26"/>
      <c r="P243" s="63">
        <f t="shared" si="43"/>
      </c>
      <c r="Q243" s="64">
        <f t="shared" si="44"/>
      </c>
      <c r="U243" s="4"/>
      <c r="AA243" s="17"/>
      <c r="AF243" s="4"/>
    </row>
    <row r="244" spans="1:32" ht="12.75">
      <c r="A244" s="15">
        <f t="shared" si="38"/>
        <v>0</v>
      </c>
      <c r="B244" s="38">
        <f t="shared" si="39"/>
        <v>0</v>
      </c>
      <c r="C244" s="39">
        <f t="shared" si="45"/>
        <v>0</v>
      </c>
      <c r="D244" s="4">
        <v>4</v>
      </c>
      <c r="E244" s="15">
        <f t="shared" si="40"/>
        <v>0</v>
      </c>
      <c r="F244" s="4">
        <f t="shared" si="41"/>
        <v>0</v>
      </c>
      <c r="G244" s="40"/>
      <c r="H244" s="26"/>
      <c r="I244" s="41"/>
      <c r="J244" s="41"/>
      <c r="K244" s="26"/>
      <c r="L244" s="26"/>
      <c r="M244" s="26"/>
      <c r="N244" s="26"/>
      <c r="O244" s="26"/>
      <c r="P244" s="63">
        <f t="shared" si="43"/>
      </c>
      <c r="Q244" s="64">
        <f t="shared" si="44"/>
      </c>
      <c r="U244" s="4"/>
      <c r="AA244" s="17"/>
      <c r="AF244" s="4"/>
    </row>
    <row r="245" spans="1:32" ht="12.75">
      <c r="A245" s="15">
        <f t="shared" si="38"/>
        <v>0</v>
      </c>
      <c r="B245" s="38">
        <f t="shared" si="39"/>
        <v>0</v>
      </c>
      <c r="C245" s="39">
        <f t="shared" si="45"/>
        <v>0</v>
      </c>
      <c r="D245" s="4">
        <v>4</v>
      </c>
      <c r="E245" s="15">
        <f t="shared" si="40"/>
        <v>0</v>
      </c>
      <c r="F245" s="4">
        <f t="shared" si="41"/>
        <v>0</v>
      </c>
      <c r="G245" s="40"/>
      <c r="H245" s="26"/>
      <c r="I245" s="41"/>
      <c r="J245" s="41"/>
      <c r="K245" s="26"/>
      <c r="L245" s="26"/>
      <c r="M245" s="26"/>
      <c r="N245" s="26"/>
      <c r="O245" s="26"/>
      <c r="P245" s="63">
        <f t="shared" si="43"/>
      </c>
      <c r="Q245" s="64">
        <f t="shared" si="44"/>
      </c>
      <c r="U245" s="4"/>
      <c r="AA245" s="17"/>
      <c r="AF245" s="4"/>
    </row>
    <row r="246" spans="1:32" ht="12.75">
      <c r="A246" s="15">
        <f t="shared" si="38"/>
        <v>0</v>
      </c>
      <c r="B246" s="38">
        <f t="shared" si="39"/>
        <v>0</v>
      </c>
      <c r="C246" s="39">
        <f t="shared" si="45"/>
        <v>0</v>
      </c>
      <c r="D246" s="4">
        <v>4</v>
      </c>
      <c r="E246" s="15">
        <f t="shared" si="40"/>
        <v>0</v>
      </c>
      <c r="F246" s="4">
        <f t="shared" si="41"/>
        <v>0</v>
      </c>
      <c r="G246" s="40"/>
      <c r="H246" s="26"/>
      <c r="I246" s="41"/>
      <c r="J246" s="41"/>
      <c r="K246" s="26"/>
      <c r="L246" s="26"/>
      <c r="M246" s="26"/>
      <c r="N246" s="26"/>
      <c r="O246" s="26"/>
      <c r="P246" s="63">
        <f t="shared" si="43"/>
      </c>
      <c r="Q246" s="64">
        <f t="shared" si="44"/>
      </c>
      <c r="U246" s="4"/>
      <c r="AA246" s="17"/>
      <c r="AF246" s="4"/>
    </row>
    <row r="247" spans="1:32" ht="12.75">
      <c r="A247" s="15">
        <f t="shared" si="38"/>
        <v>0</v>
      </c>
      <c r="B247" s="38">
        <f t="shared" si="39"/>
        <v>0</v>
      </c>
      <c r="C247" s="39">
        <f t="shared" si="45"/>
        <v>0</v>
      </c>
      <c r="D247" s="4">
        <v>4</v>
      </c>
      <c r="E247" s="15">
        <f t="shared" si="40"/>
        <v>0</v>
      </c>
      <c r="F247" s="4">
        <f t="shared" si="41"/>
        <v>0</v>
      </c>
      <c r="G247" s="40"/>
      <c r="H247" s="26"/>
      <c r="I247" s="41"/>
      <c r="J247" s="41"/>
      <c r="K247" s="26"/>
      <c r="L247" s="26"/>
      <c r="M247" s="26"/>
      <c r="N247" s="26"/>
      <c r="O247" s="26"/>
      <c r="P247" s="63">
        <f t="shared" si="43"/>
      </c>
      <c r="Q247" s="64">
        <f t="shared" si="44"/>
      </c>
      <c r="U247" s="4"/>
      <c r="AA247" s="17"/>
      <c r="AF247" s="4"/>
    </row>
    <row r="248" spans="1:32" ht="12.75">
      <c r="A248" s="15">
        <f t="shared" si="38"/>
        <v>0</v>
      </c>
      <c r="B248" s="38">
        <f t="shared" si="39"/>
        <v>0</v>
      </c>
      <c r="C248" s="39">
        <f t="shared" si="45"/>
        <v>0</v>
      </c>
      <c r="D248" s="4">
        <v>4</v>
      </c>
      <c r="E248" s="15">
        <f t="shared" si="40"/>
        <v>0</v>
      </c>
      <c r="F248" s="4">
        <f t="shared" si="41"/>
        <v>0</v>
      </c>
      <c r="G248" s="40"/>
      <c r="H248" s="26"/>
      <c r="I248" s="41"/>
      <c r="J248" s="41"/>
      <c r="K248" s="26"/>
      <c r="L248" s="26"/>
      <c r="M248" s="26"/>
      <c r="N248" s="26"/>
      <c r="O248" s="26"/>
      <c r="P248" s="63">
        <f t="shared" si="43"/>
      </c>
      <c r="Q248" s="64">
        <f t="shared" si="44"/>
      </c>
      <c r="U248" s="4"/>
      <c r="AA248" s="17"/>
      <c r="AF248" s="4"/>
    </row>
    <row r="249" spans="1:32" ht="12.75">
      <c r="A249" s="15">
        <f t="shared" si="38"/>
        <v>0</v>
      </c>
      <c r="B249" s="38">
        <f t="shared" si="39"/>
        <v>0</v>
      </c>
      <c r="C249" s="39">
        <f t="shared" si="45"/>
        <v>0</v>
      </c>
      <c r="D249" s="4">
        <v>4</v>
      </c>
      <c r="E249" s="15">
        <f t="shared" si="40"/>
        <v>0</v>
      </c>
      <c r="F249" s="4">
        <f t="shared" si="41"/>
        <v>0</v>
      </c>
      <c r="G249" s="40"/>
      <c r="H249" s="26"/>
      <c r="I249" s="41"/>
      <c r="J249" s="41"/>
      <c r="K249" s="26"/>
      <c r="L249" s="26"/>
      <c r="M249" s="26"/>
      <c r="N249" s="26"/>
      <c r="O249" s="26"/>
      <c r="P249" s="63">
        <f t="shared" si="43"/>
      </c>
      <c r="Q249" s="64">
        <f t="shared" si="44"/>
      </c>
      <c r="U249" s="4"/>
      <c r="AA249" s="17"/>
      <c r="AF249" s="4"/>
    </row>
    <row r="250" spans="1:32" ht="12.75">
      <c r="A250" s="15">
        <f t="shared" si="38"/>
        <v>0</v>
      </c>
      <c r="B250" s="38">
        <f t="shared" si="39"/>
        <v>0</v>
      </c>
      <c r="C250" s="39">
        <f t="shared" si="45"/>
        <v>0</v>
      </c>
      <c r="D250" s="4">
        <v>4</v>
      </c>
      <c r="E250" s="15">
        <f t="shared" si="40"/>
        <v>0</v>
      </c>
      <c r="F250" s="4">
        <f t="shared" si="41"/>
        <v>0</v>
      </c>
      <c r="G250" s="40"/>
      <c r="H250" s="26"/>
      <c r="I250" s="41"/>
      <c r="J250" s="41"/>
      <c r="K250" s="26"/>
      <c r="L250" s="26"/>
      <c r="M250" s="26"/>
      <c r="N250" s="26"/>
      <c r="O250" s="26"/>
      <c r="P250" s="63">
        <f t="shared" si="43"/>
      </c>
      <c r="Q250" s="64">
        <f t="shared" si="44"/>
      </c>
      <c r="U250" s="4"/>
      <c r="AA250" s="17"/>
      <c r="AF250" s="4"/>
    </row>
    <row r="251" spans="1:32" ht="12.75">
      <c r="A251" s="15">
        <f t="shared" si="38"/>
        <v>0</v>
      </c>
      <c r="B251" s="38">
        <f t="shared" si="39"/>
        <v>0</v>
      </c>
      <c r="C251" s="39">
        <f t="shared" si="45"/>
        <v>0</v>
      </c>
      <c r="D251" s="4">
        <v>4</v>
      </c>
      <c r="E251" s="15">
        <f t="shared" si="40"/>
        <v>0</v>
      </c>
      <c r="F251" s="4">
        <f t="shared" si="41"/>
        <v>0</v>
      </c>
      <c r="G251" s="40"/>
      <c r="H251" s="26"/>
      <c r="I251" s="41"/>
      <c r="J251" s="41"/>
      <c r="K251" s="26"/>
      <c r="L251" s="26"/>
      <c r="M251" s="26"/>
      <c r="N251" s="26"/>
      <c r="O251" s="26"/>
      <c r="P251" s="63">
        <f t="shared" si="43"/>
      </c>
      <c r="Q251" s="64">
        <f t="shared" si="44"/>
      </c>
      <c r="U251" s="4"/>
      <c r="AA251" s="17"/>
      <c r="AF251" s="4"/>
    </row>
    <row r="252" spans="1:32" ht="12.75">
      <c r="A252" s="15">
        <f t="shared" si="38"/>
        <v>0</v>
      </c>
      <c r="B252" s="38">
        <f t="shared" si="39"/>
        <v>0</v>
      </c>
      <c r="C252" s="39">
        <f t="shared" si="45"/>
        <v>0</v>
      </c>
      <c r="D252" s="4">
        <v>4</v>
      </c>
      <c r="E252" s="15">
        <f t="shared" si="40"/>
        <v>0</v>
      </c>
      <c r="F252" s="4">
        <f t="shared" si="41"/>
        <v>0</v>
      </c>
      <c r="G252" s="40"/>
      <c r="H252" s="26"/>
      <c r="I252" s="41"/>
      <c r="J252" s="41"/>
      <c r="K252" s="26"/>
      <c r="L252" s="26"/>
      <c r="M252" s="26"/>
      <c r="N252" s="26"/>
      <c r="O252" s="26"/>
      <c r="P252" s="63">
        <f t="shared" si="43"/>
      </c>
      <c r="Q252" s="64">
        <f t="shared" si="44"/>
      </c>
      <c r="U252" s="4"/>
      <c r="AA252" s="17"/>
      <c r="AF252" s="4"/>
    </row>
    <row r="253" spans="1:32" ht="12.75">
      <c r="A253" s="15">
        <f t="shared" si="38"/>
        <v>0</v>
      </c>
      <c r="B253" s="38">
        <f t="shared" si="39"/>
        <v>0</v>
      </c>
      <c r="C253" s="39">
        <f t="shared" si="45"/>
        <v>0</v>
      </c>
      <c r="D253" s="4">
        <v>4</v>
      </c>
      <c r="E253" s="15">
        <f t="shared" si="40"/>
        <v>0</v>
      </c>
      <c r="F253" s="4">
        <f t="shared" si="41"/>
        <v>0</v>
      </c>
      <c r="G253" s="40"/>
      <c r="H253" s="26"/>
      <c r="I253" s="41"/>
      <c r="J253" s="41"/>
      <c r="K253" s="26"/>
      <c r="L253" s="26"/>
      <c r="M253" s="26"/>
      <c r="N253" s="26"/>
      <c r="O253" s="26"/>
      <c r="P253" s="63">
        <f t="shared" si="43"/>
      </c>
      <c r="Q253" s="64">
        <f t="shared" si="44"/>
      </c>
      <c r="U253" s="4"/>
      <c r="AA253" s="17"/>
      <c r="AF253" s="4"/>
    </row>
    <row r="254" spans="7:32" ht="12.75">
      <c r="G254" s="42"/>
      <c r="I254" s="15"/>
      <c r="J254" s="15"/>
      <c r="K254" s="5"/>
      <c r="L254" s="5"/>
      <c r="M254" s="5"/>
      <c r="N254" s="5"/>
      <c r="O254" s="5"/>
      <c r="P254" s="69"/>
      <c r="U254" s="4"/>
      <c r="AA254" s="17"/>
      <c r="AF254" s="4"/>
    </row>
    <row r="255" spans="7:32" ht="12.75">
      <c r="G255" s="38"/>
      <c r="I255" s="15"/>
      <c r="J255" s="15"/>
      <c r="O255" s="4"/>
      <c r="P255" s="67"/>
      <c r="U255" s="4"/>
      <c r="AA255" s="17"/>
      <c r="AF255" s="4"/>
    </row>
    <row r="256" spans="6:32" ht="12.75">
      <c r="F256" s="5" t="s">
        <v>93</v>
      </c>
      <c r="G256" s="38"/>
      <c r="H256" s="5"/>
      <c r="I256" s="69">
        <f>IF(COUNT(P214:P253)=0,"",COUNTIF(P214:P253,"&gt;0")/COUNT(P214:P253))</f>
      </c>
      <c r="J256" s="17"/>
      <c r="L256" s="5" t="s">
        <v>67</v>
      </c>
      <c r="M256" s="5"/>
      <c r="N256" s="5"/>
      <c r="O256" s="5"/>
      <c r="P256" s="69">
        <f>IF(COUNT(P214:P253)=0,"",AVERAGE(P214:P253))</f>
      </c>
      <c r="Q256" s="17"/>
      <c r="U256" s="4"/>
      <c r="AA256" s="17"/>
      <c r="AF256" s="4"/>
    </row>
    <row r="257" spans="7:32" ht="12.75">
      <c r="G257" s="38"/>
      <c r="H257" s="53" t="s">
        <v>35</v>
      </c>
      <c r="I257" s="72">
        <f>IF(I256="","",2*I258)</f>
      </c>
      <c r="J257" s="54" t="s">
        <v>36</v>
      </c>
      <c r="O257" s="53" t="s">
        <v>35</v>
      </c>
      <c r="P257" s="72">
        <f>IF(P256="","",STDEV(P214:P253)/SQRT(COUNT(P214:P253))*2)</f>
      </c>
      <c r="Q257" s="54" t="s">
        <v>36</v>
      </c>
      <c r="U257" s="4"/>
      <c r="AA257" s="17"/>
      <c r="AF257" s="4"/>
    </row>
    <row r="258" spans="7:32" ht="12.75">
      <c r="G258" s="38"/>
      <c r="H258" s="22" t="s">
        <v>6</v>
      </c>
      <c r="I258" s="67">
        <f>IF(I256="","",SQRT(I256*(1-I256)/COUNT(P214:P253)))</f>
      </c>
      <c r="J258" s="17"/>
      <c r="O258" s="22" t="s">
        <v>6</v>
      </c>
      <c r="P258" s="67">
        <f>IF(P256="","",STDEV(P214:P253)/SQRT(COUNT(P214:P253)))</f>
      </c>
      <c r="Q258" s="17"/>
      <c r="U258" s="4"/>
      <c r="AA258" s="17"/>
      <c r="AF258" s="4"/>
    </row>
    <row r="259" spans="7:32" ht="12.75">
      <c r="G259" s="38"/>
      <c r="N259" s="15"/>
      <c r="P259" s="4"/>
      <c r="AF259" s="17"/>
    </row>
    <row r="260" spans="7:32" ht="12.75">
      <c r="G260" s="13"/>
      <c r="J260" s="22" t="s">
        <v>32</v>
      </c>
      <c r="K260" s="22"/>
      <c r="L260" s="19"/>
      <c r="M260" s="27"/>
      <c r="N260" s="15"/>
      <c r="P260" s="36"/>
      <c r="Q260" s="36"/>
      <c r="R260" s="36"/>
      <c r="S260" s="36"/>
      <c r="T260" s="36"/>
      <c r="U260" s="71"/>
      <c r="V260" s="36"/>
      <c r="AF260" s="17"/>
    </row>
    <row r="261" spans="7:32" ht="12.75">
      <c r="G261" s="5" t="s">
        <v>21</v>
      </c>
      <c r="H261" s="28"/>
      <c r="I261" s="29"/>
      <c r="J261" s="22" t="s">
        <v>30</v>
      </c>
      <c r="K261" s="22"/>
      <c r="L261" s="45"/>
      <c r="M261" s="46"/>
      <c r="N261" s="47">
        <f>IF(AND(COUNT(P263:P302)&gt;0,COUNT(P263:P302)&lt;5),"Caution! Strata has less than 5 lines","")</f>
      </c>
      <c r="P261" s="36"/>
      <c r="Q261" s="36"/>
      <c r="R261" s="36"/>
      <c r="S261" s="36"/>
      <c r="T261" s="36"/>
      <c r="U261" s="71"/>
      <c r="V261" s="36"/>
      <c r="AF261" s="17"/>
    </row>
    <row r="262" spans="1:32" ht="118.5">
      <c r="A262" s="5" t="s">
        <v>0</v>
      </c>
      <c r="B262" s="5" t="s">
        <v>10</v>
      </c>
      <c r="C262" s="5" t="s">
        <v>11</v>
      </c>
      <c r="D262" s="5" t="s">
        <v>12</v>
      </c>
      <c r="E262" s="5" t="s">
        <v>13</v>
      </c>
      <c r="F262" s="5" t="s">
        <v>14</v>
      </c>
      <c r="G262" s="13" t="s">
        <v>15</v>
      </c>
      <c r="H262" s="33" t="s">
        <v>96</v>
      </c>
      <c r="I262" s="34" t="s">
        <v>16</v>
      </c>
      <c r="J262" s="34" t="s">
        <v>17</v>
      </c>
      <c r="K262" s="35" t="s">
        <v>55</v>
      </c>
      <c r="L262" s="35" t="s">
        <v>56</v>
      </c>
      <c r="M262" s="35" t="s">
        <v>57</v>
      </c>
      <c r="N262" s="35" t="s">
        <v>58</v>
      </c>
      <c r="O262" s="35" t="s">
        <v>59</v>
      </c>
      <c r="P262" s="71" t="s">
        <v>62</v>
      </c>
      <c r="U262" s="4"/>
      <c r="AA262" s="17"/>
      <c r="AF262" s="4"/>
    </row>
    <row r="263" spans="1:32" ht="12.75">
      <c r="A263" s="15">
        <f aca="true" t="shared" si="46" ref="A263:A302">D$3</f>
        <v>0</v>
      </c>
      <c r="B263" s="38">
        <f aca="true" t="shared" si="47" ref="B263:B302">D$9</f>
        <v>0</v>
      </c>
      <c r="C263" s="39">
        <f>L$113</f>
        <v>0</v>
      </c>
      <c r="D263" s="4">
        <v>5</v>
      </c>
      <c r="E263" s="15">
        <f aca="true" t="shared" si="48" ref="E263:E302">H$114</f>
        <v>0</v>
      </c>
      <c r="F263" s="4">
        <f aca="true" t="shared" si="49" ref="F263:F302">C$20</f>
        <v>0</v>
      </c>
      <c r="G263" s="40"/>
      <c r="H263" s="26"/>
      <c r="I263" s="41"/>
      <c r="J263" s="41"/>
      <c r="K263" s="26"/>
      <c r="L263" s="26"/>
      <c r="M263" s="26"/>
      <c r="N263" s="26"/>
      <c r="O263" s="26"/>
      <c r="P263" s="63">
        <f>IF(SUM(K263:O263)=0,"",K263/SUM(K263:O263))</f>
      </c>
      <c r="Q263" s="64">
        <f>IF(AND(SUM(K263:O263)&lt;&gt;0,SUM(K263:O263)&lt;&gt;10,SUM(K263:O263)&lt;&gt;20),"Error! Must have a total of 10 or 20 outcomes per line","")</f>
      </c>
      <c r="U263" s="4"/>
      <c r="AA263" s="17"/>
      <c r="AF263" s="4"/>
    </row>
    <row r="264" spans="1:32" ht="12.75">
      <c r="A264" s="15">
        <f t="shared" si="46"/>
        <v>0</v>
      </c>
      <c r="B264" s="38">
        <f t="shared" si="47"/>
        <v>0</v>
      </c>
      <c r="C264" s="39">
        <f aca="true" t="shared" si="50" ref="C264:C282">L$113</f>
        <v>0</v>
      </c>
      <c r="D264" s="4">
        <v>5</v>
      </c>
      <c r="E264" s="15">
        <f t="shared" si="48"/>
        <v>0</v>
      </c>
      <c r="F264" s="4">
        <f t="shared" si="49"/>
        <v>0</v>
      </c>
      <c r="G264" s="40"/>
      <c r="H264" s="26"/>
      <c r="I264" s="41"/>
      <c r="J264" s="41"/>
      <c r="K264" s="26"/>
      <c r="L264" s="26"/>
      <c r="M264" s="26"/>
      <c r="N264" s="26"/>
      <c r="O264" s="26"/>
      <c r="P264" s="63">
        <f aca="true" t="shared" si="51" ref="P264:P302">IF(SUM(K264:O264)=0,"",K264/SUM(K264:O264))</f>
      </c>
      <c r="Q264" s="64">
        <f aca="true" t="shared" si="52" ref="Q264:Q302">IF(AND(SUM(K264:O264)&lt;&gt;0,SUM(K264:O264)&lt;&gt;10,SUM(K264:O264)&lt;&gt;20),"Error! Must have a total of 10 or 20 outcomes per line","")</f>
      </c>
      <c r="U264" s="4"/>
      <c r="AA264" s="17"/>
      <c r="AF264" s="4"/>
    </row>
    <row r="265" spans="1:32" ht="12.75">
      <c r="A265" s="15">
        <f t="shared" si="46"/>
        <v>0</v>
      </c>
      <c r="B265" s="38">
        <f t="shared" si="47"/>
        <v>0</v>
      </c>
      <c r="C265" s="39">
        <f t="shared" si="50"/>
        <v>0</v>
      </c>
      <c r="D265" s="4">
        <v>5</v>
      </c>
      <c r="E265" s="15">
        <f t="shared" si="48"/>
        <v>0</v>
      </c>
      <c r="F265" s="4">
        <f t="shared" si="49"/>
        <v>0</v>
      </c>
      <c r="G265" s="40"/>
      <c r="H265" s="26"/>
      <c r="I265" s="41"/>
      <c r="J265" s="41"/>
      <c r="K265" s="26"/>
      <c r="L265" s="26"/>
      <c r="M265" s="26"/>
      <c r="N265" s="26"/>
      <c r="O265" s="26"/>
      <c r="P265" s="63">
        <f t="shared" si="51"/>
      </c>
      <c r="Q265" s="64">
        <f t="shared" si="52"/>
      </c>
      <c r="U265" s="4"/>
      <c r="AA265" s="17"/>
      <c r="AF265" s="4"/>
    </row>
    <row r="266" spans="1:32" ht="12.75">
      <c r="A266" s="15">
        <f t="shared" si="46"/>
        <v>0</v>
      </c>
      <c r="B266" s="38">
        <f t="shared" si="47"/>
        <v>0</v>
      </c>
      <c r="C266" s="39">
        <f t="shared" si="50"/>
        <v>0</v>
      </c>
      <c r="D266" s="4">
        <v>5</v>
      </c>
      <c r="E266" s="15">
        <f t="shared" si="48"/>
        <v>0</v>
      </c>
      <c r="F266" s="4">
        <f t="shared" si="49"/>
        <v>0</v>
      </c>
      <c r="G266" s="40"/>
      <c r="H266" s="26"/>
      <c r="I266" s="41"/>
      <c r="J266" s="41"/>
      <c r="K266" s="26"/>
      <c r="L266" s="26"/>
      <c r="M266" s="26"/>
      <c r="N266" s="26"/>
      <c r="O266" s="26"/>
      <c r="P266" s="63">
        <f t="shared" si="51"/>
      </c>
      <c r="Q266" s="64">
        <f t="shared" si="52"/>
      </c>
      <c r="U266" s="4"/>
      <c r="AA266" s="17"/>
      <c r="AF266" s="4"/>
    </row>
    <row r="267" spans="1:32" ht="12.75">
      <c r="A267" s="15">
        <f t="shared" si="46"/>
        <v>0</v>
      </c>
      <c r="B267" s="38">
        <f t="shared" si="47"/>
        <v>0</v>
      </c>
      <c r="C267" s="39">
        <f t="shared" si="50"/>
        <v>0</v>
      </c>
      <c r="D267" s="4">
        <v>5</v>
      </c>
      <c r="E267" s="15">
        <f t="shared" si="48"/>
        <v>0</v>
      </c>
      <c r="F267" s="4">
        <f t="shared" si="49"/>
        <v>0</v>
      </c>
      <c r="G267" s="40"/>
      <c r="H267" s="26"/>
      <c r="I267" s="41"/>
      <c r="J267" s="41"/>
      <c r="K267" s="26"/>
      <c r="L267" s="26"/>
      <c r="M267" s="26"/>
      <c r="N267" s="26"/>
      <c r="O267" s="26"/>
      <c r="P267" s="63">
        <f t="shared" si="51"/>
      </c>
      <c r="Q267" s="64">
        <f t="shared" si="52"/>
      </c>
      <c r="U267" s="4"/>
      <c r="AA267" s="17"/>
      <c r="AF267" s="4"/>
    </row>
    <row r="268" spans="1:32" ht="12.75">
      <c r="A268" s="15">
        <f t="shared" si="46"/>
        <v>0</v>
      </c>
      <c r="B268" s="38">
        <f t="shared" si="47"/>
        <v>0</v>
      </c>
      <c r="C268" s="39">
        <f t="shared" si="50"/>
        <v>0</v>
      </c>
      <c r="D268" s="4">
        <v>5</v>
      </c>
      <c r="E268" s="15">
        <f t="shared" si="48"/>
        <v>0</v>
      </c>
      <c r="F268" s="4">
        <f t="shared" si="49"/>
        <v>0</v>
      </c>
      <c r="G268" s="40"/>
      <c r="H268" s="26"/>
      <c r="I268" s="41"/>
      <c r="J268" s="41"/>
      <c r="K268" s="26"/>
      <c r="L268" s="26"/>
      <c r="M268" s="26"/>
      <c r="N268" s="26"/>
      <c r="O268" s="26"/>
      <c r="P268" s="63">
        <f t="shared" si="51"/>
      </c>
      <c r="Q268" s="64">
        <f t="shared" si="52"/>
      </c>
      <c r="U268" s="4"/>
      <c r="AA268" s="17"/>
      <c r="AF268" s="4"/>
    </row>
    <row r="269" spans="1:32" ht="12.75">
      <c r="A269" s="15">
        <f t="shared" si="46"/>
        <v>0</v>
      </c>
      <c r="B269" s="38">
        <f t="shared" si="47"/>
        <v>0</v>
      </c>
      <c r="C269" s="39">
        <f t="shared" si="50"/>
        <v>0</v>
      </c>
      <c r="D269" s="4">
        <v>5</v>
      </c>
      <c r="E269" s="15">
        <f t="shared" si="48"/>
        <v>0</v>
      </c>
      <c r="F269" s="4">
        <f t="shared" si="49"/>
        <v>0</v>
      </c>
      <c r="G269" s="40"/>
      <c r="H269" s="26"/>
      <c r="I269" s="41"/>
      <c r="J269" s="41"/>
      <c r="K269" s="26"/>
      <c r="L269" s="26"/>
      <c r="M269" s="26"/>
      <c r="N269" s="26"/>
      <c r="O269" s="26"/>
      <c r="P269" s="63">
        <f t="shared" si="51"/>
      </c>
      <c r="Q269" s="64">
        <f t="shared" si="52"/>
      </c>
      <c r="U269" s="4"/>
      <c r="AA269" s="17"/>
      <c r="AF269" s="4"/>
    </row>
    <row r="270" spans="1:32" ht="12.75">
      <c r="A270" s="15">
        <f t="shared" si="46"/>
        <v>0</v>
      </c>
      <c r="B270" s="38">
        <f t="shared" si="47"/>
        <v>0</v>
      </c>
      <c r="C270" s="39">
        <f t="shared" si="50"/>
        <v>0</v>
      </c>
      <c r="D270" s="4">
        <v>5</v>
      </c>
      <c r="E270" s="15">
        <f t="shared" si="48"/>
        <v>0</v>
      </c>
      <c r="F270" s="4">
        <f t="shared" si="49"/>
        <v>0</v>
      </c>
      <c r="G270" s="40"/>
      <c r="H270" s="26"/>
      <c r="I270" s="41"/>
      <c r="J270" s="41"/>
      <c r="K270" s="26"/>
      <c r="L270" s="26"/>
      <c r="M270" s="26"/>
      <c r="N270" s="26"/>
      <c r="O270" s="26"/>
      <c r="P270" s="63">
        <f t="shared" si="51"/>
      </c>
      <c r="Q270" s="64">
        <f t="shared" si="52"/>
      </c>
      <c r="U270" s="4"/>
      <c r="AA270" s="17"/>
      <c r="AF270" s="4"/>
    </row>
    <row r="271" spans="1:32" ht="12.75">
      <c r="A271" s="15">
        <f t="shared" si="46"/>
        <v>0</v>
      </c>
      <c r="B271" s="38">
        <f t="shared" si="47"/>
        <v>0</v>
      </c>
      <c r="C271" s="39">
        <f t="shared" si="50"/>
        <v>0</v>
      </c>
      <c r="D271" s="4">
        <v>5</v>
      </c>
      <c r="E271" s="15">
        <f t="shared" si="48"/>
        <v>0</v>
      </c>
      <c r="F271" s="4">
        <f t="shared" si="49"/>
        <v>0</v>
      </c>
      <c r="G271" s="40"/>
      <c r="H271" s="26"/>
      <c r="I271" s="41"/>
      <c r="J271" s="41"/>
      <c r="K271" s="26"/>
      <c r="L271" s="26"/>
      <c r="M271" s="26"/>
      <c r="N271" s="26"/>
      <c r="O271" s="26"/>
      <c r="P271" s="63">
        <f t="shared" si="51"/>
      </c>
      <c r="Q271" s="64">
        <f t="shared" si="52"/>
      </c>
      <c r="U271" s="4"/>
      <c r="AA271" s="17"/>
      <c r="AF271" s="4"/>
    </row>
    <row r="272" spans="1:32" ht="12.75">
      <c r="A272" s="15">
        <f t="shared" si="46"/>
        <v>0</v>
      </c>
      <c r="B272" s="38">
        <f t="shared" si="47"/>
        <v>0</v>
      </c>
      <c r="C272" s="39">
        <f t="shared" si="50"/>
        <v>0</v>
      </c>
      <c r="D272" s="4">
        <v>5</v>
      </c>
      <c r="E272" s="15">
        <f t="shared" si="48"/>
        <v>0</v>
      </c>
      <c r="F272" s="4">
        <f t="shared" si="49"/>
        <v>0</v>
      </c>
      <c r="G272" s="40"/>
      <c r="H272" s="26"/>
      <c r="I272" s="41"/>
      <c r="J272" s="41"/>
      <c r="K272" s="26"/>
      <c r="L272" s="26"/>
      <c r="M272" s="26"/>
      <c r="N272" s="26"/>
      <c r="O272" s="26"/>
      <c r="P272" s="63">
        <f t="shared" si="51"/>
      </c>
      <c r="Q272" s="64">
        <f t="shared" si="52"/>
      </c>
      <c r="U272" s="4"/>
      <c r="AA272" s="17"/>
      <c r="AF272" s="4"/>
    </row>
    <row r="273" spans="1:32" ht="12.75">
      <c r="A273" s="15">
        <f t="shared" si="46"/>
        <v>0</v>
      </c>
      <c r="B273" s="38">
        <f t="shared" si="47"/>
        <v>0</v>
      </c>
      <c r="C273" s="39">
        <f t="shared" si="50"/>
        <v>0</v>
      </c>
      <c r="D273" s="4">
        <v>5</v>
      </c>
      <c r="E273" s="15">
        <f t="shared" si="48"/>
        <v>0</v>
      </c>
      <c r="F273" s="4">
        <f t="shared" si="49"/>
        <v>0</v>
      </c>
      <c r="G273" s="40"/>
      <c r="H273" s="26"/>
      <c r="I273" s="41"/>
      <c r="J273" s="41"/>
      <c r="K273" s="26"/>
      <c r="L273" s="26"/>
      <c r="M273" s="26"/>
      <c r="N273" s="26"/>
      <c r="O273" s="26"/>
      <c r="P273" s="63">
        <f t="shared" si="51"/>
      </c>
      <c r="Q273" s="64">
        <f t="shared" si="52"/>
      </c>
      <c r="U273" s="4"/>
      <c r="AA273" s="17"/>
      <c r="AF273" s="4"/>
    </row>
    <row r="274" spans="1:32" ht="12.75">
      <c r="A274" s="15">
        <f t="shared" si="46"/>
        <v>0</v>
      </c>
      <c r="B274" s="38">
        <f t="shared" si="47"/>
        <v>0</v>
      </c>
      <c r="C274" s="39">
        <f t="shared" si="50"/>
        <v>0</v>
      </c>
      <c r="D274" s="4">
        <v>5</v>
      </c>
      <c r="E274" s="15">
        <f t="shared" si="48"/>
        <v>0</v>
      </c>
      <c r="F274" s="4">
        <f t="shared" si="49"/>
        <v>0</v>
      </c>
      <c r="G274" s="40"/>
      <c r="H274" s="26"/>
      <c r="I274" s="41"/>
      <c r="J274" s="41"/>
      <c r="K274" s="26"/>
      <c r="L274" s="26"/>
      <c r="M274" s="26"/>
      <c r="N274" s="26"/>
      <c r="O274" s="26"/>
      <c r="P274" s="63">
        <f t="shared" si="51"/>
      </c>
      <c r="Q274" s="64">
        <f t="shared" si="52"/>
      </c>
      <c r="U274" s="4"/>
      <c r="AA274" s="17"/>
      <c r="AF274" s="4"/>
    </row>
    <row r="275" spans="1:32" ht="12.75">
      <c r="A275" s="15">
        <f t="shared" si="46"/>
        <v>0</v>
      </c>
      <c r="B275" s="38">
        <f t="shared" si="47"/>
        <v>0</v>
      </c>
      <c r="C275" s="39">
        <f t="shared" si="50"/>
        <v>0</v>
      </c>
      <c r="D275" s="4">
        <v>5</v>
      </c>
      <c r="E275" s="15">
        <f t="shared" si="48"/>
        <v>0</v>
      </c>
      <c r="F275" s="4">
        <f t="shared" si="49"/>
        <v>0</v>
      </c>
      <c r="G275" s="40"/>
      <c r="H275" s="26"/>
      <c r="I275" s="41"/>
      <c r="J275" s="41"/>
      <c r="K275" s="26"/>
      <c r="L275" s="26"/>
      <c r="M275" s="26"/>
      <c r="N275" s="26"/>
      <c r="O275" s="26"/>
      <c r="P275" s="63">
        <f t="shared" si="51"/>
      </c>
      <c r="Q275" s="64">
        <f t="shared" si="52"/>
      </c>
      <c r="U275" s="4"/>
      <c r="AA275" s="17"/>
      <c r="AF275" s="4"/>
    </row>
    <row r="276" spans="1:32" ht="12.75">
      <c r="A276" s="15">
        <f t="shared" si="46"/>
        <v>0</v>
      </c>
      <c r="B276" s="38">
        <f t="shared" si="47"/>
        <v>0</v>
      </c>
      <c r="C276" s="39">
        <f t="shared" si="50"/>
        <v>0</v>
      </c>
      <c r="D276" s="4">
        <v>5</v>
      </c>
      <c r="E276" s="15">
        <f t="shared" si="48"/>
        <v>0</v>
      </c>
      <c r="F276" s="4">
        <f t="shared" si="49"/>
        <v>0</v>
      </c>
      <c r="G276" s="40"/>
      <c r="H276" s="26"/>
      <c r="I276" s="41"/>
      <c r="J276" s="41"/>
      <c r="K276" s="26"/>
      <c r="L276" s="26"/>
      <c r="M276" s="26"/>
      <c r="N276" s="26"/>
      <c r="O276" s="26"/>
      <c r="P276" s="63">
        <f t="shared" si="51"/>
      </c>
      <c r="Q276" s="64">
        <f t="shared" si="52"/>
      </c>
      <c r="U276" s="4"/>
      <c r="AA276" s="17"/>
      <c r="AF276" s="4"/>
    </row>
    <row r="277" spans="1:32" ht="12.75">
      <c r="A277" s="15">
        <f t="shared" si="46"/>
        <v>0</v>
      </c>
      <c r="B277" s="38">
        <f t="shared" si="47"/>
        <v>0</v>
      </c>
      <c r="C277" s="39">
        <f t="shared" si="50"/>
        <v>0</v>
      </c>
      <c r="D277" s="4">
        <v>5</v>
      </c>
      <c r="E277" s="15">
        <f t="shared" si="48"/>
        <v>0</v>
      </c>
      <c r="F277" s="4">
        <f t="shared" si="49"/>
        <v>0</v>
      </c>
      <c r="G277" s="40"/>
      <c r="H277" s="26"/>
      <c r="I277" s="41"/>
      <c r="J277" s="41"/>
      <c r="K277" s="26"/>
      <c r="L277" s="26"/>
      <c r="M277" s="26"/>
      <c r="N277" s="26"/>
      <c r="O277" s="26"/>
      <c r="P277" s="63">
        <f t="shared" si="51"/>
      </c>
      <c r="Q277" s="64">
        <f t="shared" si="52"/>
      </c>
      <c r="U277" s="4"/>
      <c r="AA277" s="17"/>
      <c r="AF277" s="4"/>
    </row>
    <row r="278" spans="1:32" ht="12.75">
      <c r="A278" s="15">
        <f t="shared" si="46"/>
        <v>0</v>
      </c>
      <c r="B278" s="38">
        <f t="shared" si="47"/>
        <v>0</v>
      </c>
      <c r="C278" s="39">
        <f t="shared" si="50"/>
        <v>0</v>
      </c>
      <c r="D278" s="4">
        <v>5</v>
      </c>
      <c r="E278" s="15">
        <f t="shared" si="48"/>
        <v>0</v>
      </c>
      <c r="F278" s="4">
        <f t="shared" si="49"/>
        <v>0</v>
      </c>
      <c r="G278" s="40"/>
      <c r="H278" s="26"/>
      <c r="I278" s="41"/>
      <c r="J278" s="41"/>
      <c r="K278" s="26"/>
      <c r="L278" s="26"/>
      <c r="M278" s="26"/>
      <c r="N278" s="26"/>
      <c r="O278" s="26"/>
      <c r="P278" s="63">
        <f t="shared" si="51"/>
      </c>
      <c r="Q278" s="64">
        <f t="shared" si="52"/>
      </c>
      <c r="U278" s="4"/>
      <c r="AA278" s="17"/>
      <c r="AF278" s="4"/>
    </row>
    <row r="279" spans="1:32" ht="12.75">
      <c r="A279" s="15">
        <f t="shared" si="46"/>
        <v>0</v>
      </c>
      <c r="B279" s="38">
        <f t="shared" si="47"/>
        <v>0</v>
      </c>
      <c r="C279" s="39">
        <f t="shared" si="50"/>
        <v>0</v>
      </c>
      <c r="D279" s="4">
        <v>5</v>
      </c>
      <c r="E279" s="15">
        <f t="shared" si="48"/>
        <v>0</v>
      </c>
      <c r="F279" s="4">
        <f t="shared" si="49"/>
        <v>0</v>
      </c>
      <c r="G279" s="40"/>
      <c r="H279" s="26"/>
      <c r="I279" s="41"/>
      <c r="J279" s="41"/>
      <c r="K279" s="26"/>
      <c r="L279" s="26"/>
      <c r="M279" s="26"/>
      <c r="N279" s="26"/>
      <c r="O279" s="26"/>
      <c r="P279" s="63">
        <f t="shared" si="51"/>
      </c>
      <c r="Q279" s="64">
        <f t="shared" si="52"/>
      </c>
      <c r="U279" s="4"/>
      <c r="AA279" s="17"/>
      <c r="AF279" s="4"/>
    </row>
    <row r="280" spans="1:32" ht="12.75">
      <c r="A280" s="15">
        <f t="shared" si="46"/>
        <v>0</v>
      </c>
      <c r="B280" s="38">
        <f t="shared" si="47"/>
        <v>0</v>
      </c>
      <c r="C280" s="39">
        <f t="shared" si="50"/>
        <v>0</v>
      </c>
      <c r="D280" s="4">
        <v>5</v>
      </c>
      <c r="E280" s="15">
        <f t="shared" si="48"/>
        <v>0</v>
      </c>
      <c r="F280" s="4">
        <f t="shared" si="49"/>
        <v>0</v>
      </c>
      <c r="G280" s="40"/>
      <c r="H280" s="26"/>
      <c r="I280" s="41"/>
      <c r="J280" s="41"/>
      <c r="K280" s="26"/>
      <c r="L280" s="26"/>
      <c r="M280" s="26"/>
      <c r="N280" s="26"/>
      <c r="O280" s="26"/>
      <c r="P280" s="63">
        <f t="shared" si="51"/>
      </c>
      <c r="Q280" s="64">
        <f t="shared" si="52"/>
      </c>
      <c r="U280" s="4"/>
      <c r="AA280" s="17"/>
      <c r="AF280" s="4"/>
    </row>
    <row r="281" spans="1:32" ht="12.75">
      <c r="A281" s="15">
        <f t="shared" si="46"/>
        <v>0</v>
      </c>
      <c r="B281" s="38">
        <f t="shared" si="47"/>
        <v>0</v>
      </c>
      <c r="C281" s="39">
        <f t="shared" si="50"/>
        <v>0</v>
      </c>
      <c r="D281" s="4">
        <v>5</v>
      </c>
      <c r="E281" s="15">
        <f t="shared" si="48"/>
        <v>0</v>
      </c>
      <c r="F281" s="4">
        <f t="shared" si="49"/>
        <v>0</v>
      </c>
      <c r="G281" s="40"/>
      <c r="H281" s="26"/>
      <c r="I281" s="41"/>
      <c r="J281" s="41"/>
      <c r="K281" s="26"/>
      <c r="L281" s="26"/>
      <c r="M281" s="26"/>
      <c r="N281" s="26"/>
      <c r="O281" s="26"/>
      <c r="P281" s="63">
        <f t="shared" si="51"/>
      </c>
      <c r="Q281" s="64">
        <f t="shared" si="52"/>
      </c>
      <c r="U281" s="4"/>
      <c r="AA281" s="17"/>
      <c r="AF281" s="4"/>
    </row>
    <row r="282" spans="1:32" ht="12.75">
      <c r="A282" s="15">
        <f t="shared" si="46"/>
        <v>0</v>
      </c>
      <c r="B282" s="38">
        <f t="shared" si="47"/>
        <v>0</v>
      </c>
      <c r="C282" s="39">
        <f t="shared" si="50"/>
        <v>0</v>
      </c>
      <c r="D282" s="4">
        <v>5</v>
      </c>
      <c r="E282" s="15">
        <f t="shared" si="48"/>
        <v>0</v>
      </c>
      <c r="F282" s="4">
        <f t="shared" si="49"/>
        <v>0</v>
      </c>
      <c r="G282" s="40"/>
      <c r="H282" s="26"/>
      <c r="I282" s="41"/>
      <c r="J282" s="41"/>
      <c r="K282" s="26"/>
      <c r="L282" s="26"/>
      <c r="M282" s="26"/>
      <c r="N282" s="26"/>
      <c r="O282" s="26"/>
      <c r="P282" s="63">
        <f t="shared" si="51"/>
      </c>
      <c r="Q282" s="64">
        <f t="shared" si="52"/>
      </c>
      <c r="U282" s="4"/>
      <c r="AA282" s="17"/>
      <c r="AF282" s="4"/>
    </row>
    <row r="283" spans="1:32" ht="12.75">
      <c r="A283" s="15">
        <f t="shared" si="46"/>
        <v>0</v>
      </c>
      <c r="B283" s="38">
        <f t="shared" si="47"/>
        <v>0</v>
      </c>
      <c r="C283" s="39">
        <f>L$113</f>
        <v>0</v>
      </c>
      <c r="D283" s="4">
        <v>5</v>
      </c>
      <c r="E283" s="15">
        <f t="shared" si="48"/>
        <v>0</v>
      </c>
      <c r="F283" s="4">
        <f t="shared" si="49"/>
        <v>0</v>
      </c>
      <c r="G283" s="40"/>
      <c r="H283" s="26"/>
      <c r="I283" s="41"/>
      <c r="J283" s="41"/>
      <c r="K283" s="26"/>
      <c r="L283" s="26"/>
      <c r="M283" s="26"/>
      <c r="N283" s="26"/>
      <c r="O283" s="26"/>
      <c r="P283" s="63">
        <f t="shared" si="51"/>
      </c>
      <c r="Q283" s="64">
        <f t="shared" si="52"/>
      </c>
      <c r="U283" s="4"/>
      <c r="AA283" s="17"/>
      <c r="AF283" s="4"/>
    </row>
    <row r="284" spans="1:32" ht="12.75">
      <c r="A284" s="15">
        <f t="shared" si="46"/>
        <v>0</v>
      </c>
      <c r="B284" s="38">
        <f t="shared" si="47"/>
        <v>0</v>
      </c>
      <c r="C284" s="39">
        <f aca="true" t="shared" si="53" ref="C284:C302">L$113</f>
        <v>0</v>
      </c>
      <c r="D284" s="4">
        <v>5</v>
      </c>
      <c r="E284" s="15">
        <f t="shared" si="48"/>
        <v>0</v>
      </c>
      <c r="F284" s="4">
        <f t="shared" si="49"/>
        <v>0</v>
      </c>
      <c r="G284" s="40"/>
      <c r="H284" s="26"/>
      <c r="I284" s="41"/>
      <c r="J284" s="41"/>
      <c r="K284" s="26"/>
      <c r="L284" s="26"/>
      <c r="M284" s="26"/>
      <c r="N284" s="26"/>
      <c r="O284" s="26"/>
      <c r="P284" s="63">
        <f t="shared" si="51"/>
      </c>
      <c r="Q284" s="64">
        <f t="shared" si="52"/>
      </c>
      <c r="U284" s="4"/>
      <c r="AA284" s="17"/>
      <c r="AF284" s="4"/>
    </row>
    <row r="285" spans="1:32" ht="12.75">
      <c r="A285" s="15">
        <f t="shared" si="46"/>
        <v>0</v>
      </c>
      <c r="B285" s="38">
        <f t="shared" si="47"/>
        <v>0</v>
      </c>
      <c r="C285" s="39">
        <f t="shared" si="53"/>
        <v>0</v>
      </c>
      <c r="D285" s="4">
        <v>5</v>
      </c>
      <c r="E285" s="15">
        <f t="shared" si="48"/>
        <v>0</v>
      </c>
      <c r="F285" s="4">
        <f t="shared" si="49"/>
        <v>0</v>
      </c>
      <c r="G285" s="40"/>
      <c r="H285" s="26"/>
      <c r="I285" s="41"/>
      <c r="J285" s="41"/>
      <c r="K285" s="26"/>
      <c r="L285" s="26"/>
      <c r="M285" s="26"/>
      <c r="N285" s="26"/>
      <c r="O285" s="26"/>
      <c r="P285" s="63">
        <f t="shared" si="51"/>
      </c>
      <c r="Q285" s="64">
        <f t="shared" si="52"/>
      </c>
      <c r="U285" s="4"/>
      <c r="AA285" s="17"/>
      <c r="AF285" s="4"/>
    </row>
    <row r="286" spans="1:32" ht="12.75">
      <c r="A286" s="15">
        <f t="shared" si="46"/>
        <v>0</v>
      </c>
      <c r="B286" s="38">
        <f t="shared" si="47"/>
        <v>0</v>
      </c>
      <c r="C286" s="39">
        <f t="shared" si="53"/>
        <v>0</v>
      </c>
      <c r="D286" s="4">
        <v>5</v>
      </c>
      <c r="E286" s="15">
        <f t="shared" si="48"/>
        <v>0</v>
      </c>
      <c r="F286" s="4">
        <f t="shared" si="49"/>
        <v>0</v>
      </c>
      <c r="G286" s="40"/>
      <c r="H286" s="26"/>
      <c r="I286" s="41"/>
      <c r="J286" s="41"/>
      <c r="K286" s="26"/>
      <c r="L286" s="26"/>
      <c r="M286" s="26"/>
      <c r="N286" s="26"/>
      <c r="O286" s="26"/>
      <c r="P286" s="63">
        <f t="shared" si="51"/>
      </c>
      <c r="Q286" s="64">
        <f t="shared" si="52"/>
      </c>
      <c r="U286" s="4"/>
      <c r="AA286" s="17"/>
      <c r="AF286" s="4"/>
    </row>
    <row r="287" spans="1:32" ht="12.75">
      <c r="A287" s="15">
        <f t="shared" si="46"/>
        <v>0</v>
      </c>
      <c r="B287" s="38">
        <f t="shared" si="47"/>
        <v>0</v>
      </c>
      <c r="C287" s="39">
        <f t="shared" si="53"/>
        <v>0</v>
      </c>
      <c r="D287" s="4">
        <v>5</v>
      </c>
      <c r="E287" s="15">
        <f t="shared" si="48"/>
        <v>0</v>
      </c>
      <c r="F287" s="4">
        <f t="shared" si="49"/>
        <v>0</v>
      </c>
      <c r="G287" s="40"/>
      <c r="H287" s="26"/>
      <c r="I287" s="41"/>
      <c r="J287" s="41"/>
      <c r="K287" s="26"/>
      <c r="L287" s="26"/>
      <c r="M287" s="26"/>
      <c r="N287" s="26"/>
      <c r="O287" s="26"/>
      <c r="P287" s="63">
        <f t="shared" si="51"/>
      </c>
      <c r="Q287" s="64">
        <f t="shared" si="52"/>
      </c>
      <c r="U287" s="4"/>
      <c r="AA287" s="17"/>
      <c r="AF287" s="4"/>
    </row>
    <row r="288" spans="1:32" ht="12.75">
      <c r="A288" s="15">
        <f t="shared" si="46"/>
        <v>0</v>
      </c>
      <c r="B288" s="38">
        <f t="shared" si="47"/>
        <v>0</v>
      </c>
      <c r="C288" s="39">
        <f t="shared" si="53"/>
        <v>0</v>
      </c>
      <c r="D288" s="4">
        <v>5</v>
      </c>
      <c r="E288" s="15">
        <f t="shared" si="48"/>
        <v>0</v>
      </c>
      <c r="F288" s="4">
        <f t="shared" si="49"/>
        <v>0</v>
      </c>
      <c r="G288" s="40"/>
      <c r="H288" s="26"/>
      <c r="I288" s="41"/>
      <c r="J288" s="41"/>
      <c r="K288" s="26"/>
      <c r="L288" s="26"/>
      <c r="M288" s="26"/>
      <c r="N288" s="26"/>
      <c r="O288" s="26"/>
      <c r="P288" s="63">
        <f t="shared" si="51"/>
      </c>
      <c r="Q288" s="64">
        <f t="shared" si="52"/>
      </c>
      <c r="U288" s="4"/>
      <c r="AA288" s="17"/>
      <c r="AF288" s="4"/>
    </row>
    <row r="289" spans="1:32" ht="12.75">
      <c r="A289" s="15">
        <f t="shared" si="46"/>
        <v>0</v>
      </c>
      <c r="B289" s="38">
        <f t="shared" si="47"/>
        <v>0</v>
      </c>
      <c r="C289" s="39">
        <f t="shared" si="53"/>
        <v>0</v>
      </c>
      <c r="D289" s="4">
        <v>5</v>
      </c>
      <c r="E289" s="15">
        <f t="shared" si="48"/>
        <v>0</v>
      </c>
      <c r="F289" s="4">
        <f t="shared" si="49"/>
        <v>0</v>
      </c>
      <c r="G289" s="40"/>
      <c r="H289" s="26"/>
      <c r="I289" s="41"/>
      <c r="J289" s="41"/>
      <c r="K289" s="26"/>
      <c r="L289" s="26"/>
      <c r="M289" s="26"/>
      <c r="N289" s="26"/>
      <c r="O289" s="26"/>
      <c r="P289" s="63">
        <f t="shared" si="51"/>
      </c>
      <c r="Q289" s="64">
        <f t="shared" si="52"/>
      </c>
      <c r="U289" s="4"/>
      <c r="AA289" s="17"/>
      <c r="AF289" s="4"/>
    </row>
    <row r="290" spans="1:32" ht="12.75">
      <c r="A290" s="15">
        <f t="shared" si="46"/>
        <v>0</v>
      </c>
      <c r="B290" s="38">
        <f t="shared" si="47"/>
        <v>0</v>
      </c>
      <c r="C290" s="39">
        <f t="shared" si="53"/>
        <v>0</v>
      </c>
      <c r="D290" s="4">
        <v>5</v>
      </c>
      <c r="E290" s="15">
        <f t="shared" si="48"/>
        <v>0</v>
      </c>
      <c r="F290" s="4">
        <f t="shared" si="49"/>
        <v>0</v>
      </c>
      <c r="G290" s="40"/>
      <c r="H290" s="26"/>
      <c r="I290" s="41"/>
      <c r="J290" s="41"/>
      <c r="K290" s="26"/>
      <c r="L290" s="26"/>
      <c r="M290" s="26"/>
      <c r="N290" s="26"/>
      <c r="O290" s="26"/>
      <c r="P290" s="63">
        <f t="shared" si="51"/>
      </c>
      <c r="Q290" s="64">
        <f t="shared" si="52"/>
      </c>
      <c r="U290" s="4"/>
      <c r="AA290" s="17"/>
      <c r="AF290" s="4"/>
    </row>
    <row r="291" spans="1:32" ht="12.75">
      <c r="A291" s="15">
        <f t="shared" si="46"/>
        <v>0</v>
      </c>
      <c r="B291" s="38">
        <f t="shared" si="47"/>
        <v>0</v>
      </c>
      <c r="C291" s="39">
        <f t="shared" si="53"/>
        <v>0</v>
      </c>
      <c r="D291" s="4">
        <v>5</v>
      </c>
      <c r="E291" s="15">
        <f t="shared" si="48"/>
        <v>0</v>
      </c>
      <c r="F291" s="4">
        <f t="shared" si="49"/>
        <v>0</v>
      </c>
      <c r="G291" s="40"/>
      <c r="H291" s="26"/>
      <c r="I291" s="41"/>
      <c r="J291" s="41"/>
      <c r="K291" s="26"/>
      <c r="L291" s="26"/>
      <c r="M291" s="26"/>
      <c r="N291" s="26"/>
      <c r="O291" s="26"/>
      <c r="P291" s="63">
        <f t="shared" si="51"/>
      </c>
      <c r="Q291" s="64">
        <f t="shared" si="52"/>
      </c>
      <c r="U291" s="4"/>
      <c r="AA291" s="17"/>
      <c r="AF291" s="4"/>
    </row>
    <row r="292" spans="1:32" ht="12.75">
      <c r="A292" s="15">
        <f t="shared" si="46"/>
        <v>0</v>
      </c>
      <c r="B292" s="38">
        <f t="shared" si="47"/>
        <v>0</v>
      </c>
      <c r="C292" s="39">
        <f t="shared" si="53"/>
        <v>0</v>
      </c>
      <c r="D292" s="4">
        <v>5</v>
      </c>
      <c r="E292" s="15">
        <f t="shared" si="48"/>
        <v>0</v>
      </c>
      <c r="F292" s="4">
        <f t="shared" si="49"/>
        <v>0</v>
      </c>
      <c r="G292" s="40"/>
      <c r="H292" s="26"/>
      <c r="I292" s="41"/>
      <c r="J292" s="41"/>
      <c r="K292" s="26"/>
      <c r="L292" s="26"/>
      <c r="M292" s="26"/>
      <c r="N292" s="26"/>
      <c r="O292" s="26"/>
      <c r="P292" s="63">
        <f t="shared" si="51"/>
      </c>
      <c r="Q292" s="64">
        <f t="shared" si="52"/>
      </c>
      <c r="U292" s="4"/>
      <c r="AA292" s="17"/>
      <c r="AF292" s="4"/>
    </row>
    <row r="293" spans="1:32" ht="12.75">
      <c r="A293" s="15">
        <f t="shared" si="46"/>
        <v>0</v>
      </c>
      <c r="B293" s="38">
        <f t="shared" si="47"/>
        <v>0</v>
      </c>
      <c r="C293" s="39">
        <f t="shared" si="53"/>
        <v>0</v>
      </c>
      <c r="D293" s="4">
        <v>5</v>
      </c>
      <c r="E293" s="15">
        <f t="shared" si="48"/>
        <v>0</v>
      </c>
      <c r="F293" s="4">
        <f t="shared" si="49"/>
        <v>0</v>
      </c>
      <c r="G293" s="40"/>
      <c r="H293" s="26"/>
      <c r="I293" s="41"/>
      <c r="J293" s="41"/>
      <c r="K293" s="26"/>
      <c r="L293" s="26"/>
      <c r="M293" s="26"/>
      <c r="N293" s="26"/>
      <c r="O293" s="26"/>
      <c r="P293" s="63">
        <f t="shared" si="51"/>
      </c>
      <c r="Q293" s="64">
        <f t="shared" si="52"/>
      </c>
      <c r="U293" s="4"/>
      <c r="AA293" s="17"/>
      <c r="AF293" s="4"/>
    </row>
    <row r="294" spans="1:32" ht="12.75">
      <c r="A294" s="15">
        <f t="shared" si="46"/>
        <v>0</v>
      </c>
      <c r="B294" s="38">
        <f t="shared" si="47"/>
        <v>0</v>
      </c>
      <c r="C294" s="39">
        <f t="shared" si="53"/>
        <v>0</v>
      </c>
      <c r="D294" s="4">
        <v>5</v>
      </c>
      <c r="E294" s="15">
        <f t="shared" si="48"/>
        <v>0</v>
      </c>
      <c r="F294" s="4">
        <f t="shared" si="49"/>
        <v>0</v>
      </c>
      <c r="G294" s="40"/>
      <c r="H294" s="26"/>
      <c r="I294" s="41"/>
      <c r="J294" s="41"/>
      <c r="K294" s="26"/>
      <c r="L294" s="26"/>
      <c r="M294" s="26"/>
      <c r="N294" s="26"/>
      <c r="O294" s="26"/>
      <c r="P294" s="63">
        <f t="shared" si="51"/>
      </c>
      <c r="Q294" s="64">
        <f t="shared" si="52"/>
      </c>
      <c r="U294" s="4"/>
      <c r="AA294" s="17"/>
      <c r="AF294" s="4"/>
    </row>
    <row r="295" spans="1:32" ht="12.75">
      <c r="A295" s="15">
        <f t="shared" si="46"/>
        <v>0</v>
      </c>
      <c r="B295" s="38">
        <f t="shared" si="47"/>
        <v>0</v>
      </c>
      <c r="C295" s="39">
        <f t="shared" si="53"/>
        <v>0</v>
      </c>
      <c r="D295" s="4">
        <v>5</v>
      </c>
      <c r="E295" s="15">
        <f t="shared" si="48"/>
        <v>0</v>
      </c>
      <c r="F295" s="4">
        <f t="shared" si="49"/>
        <v>0</v>
      </c>
      <c r="G295" s="40"/>
      <c r="H295" s="26"/>
      <c r="I295" s="41"/>
      <c r="J295" s="41"/>
      <c r="K295" s="26"/>
      <c r="L295" s="26"/>
      <c r="M295" s="26"/>
      <c r="N295" s="26"/>
      <c r="O295" s="26"/>
      <c r="P295" s="63">
        <f t="shared" si="51"/>
      </c>
      <c r="Q295" s="64">
        <f t="shared" si="52"/>
      </c>
      <c r="U295" s="4"/>
      <c r="AA295" s="17"/>
      <c r="AF295" s="4"/>
    </row>
    <row r="296" spans="1:32" ht="12.75">
      <c r="A296" s="15">
        <f t="shared" si="46"/>
        <v>0</v>
      </c>
      <c r="B296" s="38">
        <f t="shared" si="47"/>
        <v>0</v>
      </c>
      <c r="C296" s="39">
        <f t="shared" si="53"/>
        <v>0</v>
      </c>
      <c r="D296" s="4">
        <v>5</v>
      </c>
      <c r="E296" s="15">
        <f t="shared" si="48"/>
        <v>0</v>
      </c>
      <c r="F296" s="4">
        <f t="shared" si="49"/>
        <v>0</v>
      </c>
      <c r="G296" s="40"/>
      <c r="H296" s="26"/>
      <c r="I296" s="41"/>
      <c r="J296" s="41"/>
      <c r="K296" s="26"/>
      <c r="L296" s="26"/>
      <c r="M296" s="26"/>
      <c r="N296" s="26"/>
      <c r="O296" s="26"/>
      <c r="P296" s="63">
        <f t="shared" si="51"/>
      </c>
      <c r="Q296" s="64">
        <f t="shared" si="52"/>
      </c>
      <c r="U296" s="4"/>
      <c r="AA296" s="17"/>
      <c r="AF296" s="4"/>
    </row>
    <row r="297" spans="1:32" ht="12.75">
      <c r="A297" s="15">
        <f t="shared" si="46"/>
        <v>0</v>
      </c>
      <c r="B297" s="38">
        <f t="shared" si="47"/>
        <v>0</v>
      </c>
      <c r="C297" s="39">
        <f t="shared" si="53"/>
        <v>0</v>
      </c>
      <c r="D297" s="4">
        <v>5</v>
      </c>
      <c r="E297" s="15">
        <f t="shared" si="48"/>
        <v>0</v>
      </c>
      <c r="F297" s="4">
        <f t="shared" si="49"/>
        <v>0</v>
      </c>
      <c r="G297" s="40"/>
      <c r="H297" s="26"/>
      <c r="I297" s="41"/>
      <c r="J297" s="41"/>
      <c r="K297" s="26"/>
      <c r="L297" s="26"/>
      <c r="M297" s="26"/>
      <c r="N297" s="26"/>
      <c r="O297" s="26"/>
      <c r="P297" s="63">
        <f t="shared" si="51"/>
      </c>
      <c r="Q297" s="64">
        <f t="shared" si="52"/>
      </c>
      <c r="U297" s="4"/>
      <c r="AA297" s="17"/>
      <c r="AF297" s="4"/>
    </row>
    <row r="298" spans="1:32" ht="12.75">
      <c r="A298" s="15">
        <f t="shared" si="46"/>
        <v>0</v>
      </c>
      <c r="B298" s="38">
        <f t="shared" si="47"/>
        <v>0</v>
      </c>
      <c r="C298" s="39">
        <f t="shared" si="53"/>
        <v>0</v>
      </c>
      <c r="D298" s="4">
        <v>5</v>
      </c>
      <c r="E298" s="15">
        <f t="shared" si="48"/>
        <v>0</v>
      </c>
      <c r="F298" s="4">
        <f t="shared" si="49"/>
        <v>0</v>
      </c>
      <c r="G298" s="40"/>
      <c r="H298" s="26"/>
      <c r="I298" s="41"/>
      <c r="J298" s="41"/>
      <c r="K298" s="26"/>
      <c r="L298" s="26"/>
      <c r="M298" s="26"/>
      <c r="N298" s="26"/>
      <c r="O298" s="26"/>
      <c r="P298" s="63">
        <f t="shared" si="51"/>
      </c>
      <c r="Q298" s="64">
        <f t="shared" si="52"/>
      </c>
      <c r="U298" s="4"/>
      <c r="AA298" s="17"/>
      <c r="AF298" s="4"/>
    </row>
    <row r="299" spans="1:32" ht="12.75">
      <c r="A299" s="15">
        <f t="shared" si="46"/>
        <v>0</v>
      </c>
      <c r="B299" s="38">
        <f t="shared" si="47"/>
        <v>0</v>
      </c>
      <c r="C299" s="39">
        <f t="shared" si="53"/>
        <v>0</v>
      </c>
      <c r="D299" s="4">
        <v>5</v>
      </c>
      <c r="E299" s="15">
        <f t="shared" si="48"/>
        <v>0</v>
      </c>
      <c r="F299" s="4">
        <f t="shared" si="49"/>
        <v>0</v>
      </c>
      <c r="G299" s="40"/>
      <c r="H299" s="26"/>
      <c r="I299" s="41"/>
      <c r="J299" s="41"/>
      <c r="K299" s="26"/>
      <c r="L299" s="26"/>
      <c r="M299" s="26"/>
      <c r="N299" s="26"/>
      <c r="O299" s="26"/>
      <c r="P299" s="63">
        <f t="shared" si="51"/>
      </c>
      <c r="Q299" s="64">
        <f t="shared" si="52"/>
      </c>
      <c r="U299" s="4"/>
      <c r="AA299" s="17"/>
      <c r="AF299" s="4"/>
    </row>
    <row r="300" spans="1:32" ht="12.75">
      <c r="A300" s="15">
        <f t="shared" si="46"/>
        <v>0</v>
      </c>
      <c r="B300" s="38">
        <f t="shared" si="47"/>
        <v>0</v>
      </c>
      <c r="C300" s="39">
        <f t="shared" si="53"/>
        <v>0</v>
      </c>
      <c r="D300" s="4">
        <v>5</v>
      </c>
      <c r="E300" s="15">
        <f t="shared" si="48"/>
        <v>0</v>
      </c>
      <c r="F300" s="4">
        <f t="shared" si="49"/>
        <v>0</v>
      </c>
      <c r="G300" s="40"/>
      <c r="H300" s="26"/>
      <c r="I300" s="41"/>
      <c r="J300" s="41"/>
      <c r="K300" s="26"/>
      <c r="L300" s="26"/>
      <c r="M300" s="26"/>
      <c r="N300" s="26"/>
      <c r="O300" s="26"/>
      <c r="P300" s="63">
        <f t="shared" si="51"/>
      </c>
      <c r="Q300" s="64">
        <f t="shared" si="52"/>
      </c>
      <c r="U300" s="4"/>
      <c r="AA300" s="17"/>
      <c r="AF300" s="4"/>
    </row>
    <row r="301" spans="1:32" ht="12.75">
      <c r="A301" s="15">
        <f t="shared" si="46"/>
        <v>0</v>
      </c>
      <c r="B301" s="38">
        <f t="shared" si="47"/>
        <v>0</v>
      </c>
      <c r="C301" s="39">
        <f t="shared" si="53"/>
        <v>0</v>
      </c>
      <c r="D301" s="4">
        <v>5</v>
      </c>
      <c r="E301" s="15">
        <f t="shared" si="48"/>
        <v>0</v>
      </c>
      <c r="F301" s="4">
        <f t="shared" si="49"/>
        <v>0</v>
      </c>
      <c r="G301" s="40"/>
      <c r="H301" s="26"/>
      <c r="I301" s="41"/>
      <c r="J301" s="41"/>
      <c r="K301" s="26"/>
      <c r="L301" s="26"/>
      <c r="M301" s="26"/>
      <c r="N301" s="26"/>
      <c r="O301" s="26"/>
      <c r="P301" s="63">
        <f t="shared" si="51"/>
      </c>
      <c r="Q301" s="64">
        <f t="shared" si="52"/>
      </c>
      <c r="U301" s="4"/>
      <c r="AA301" s="17"/>
      <c r="AF301" s="4"/>
    </row>
    <row r="302" spans="1:32" ht="12.75">
      <c r="A302" s="15">
        <f t="shared" si="46"/>
        <v>0</v>
      </c>
      <c r="B302" s="38">
        <f t="shared" si="47"/>
        <v>0</v>
      </c>
      <c r="C302" s="39">
        <f t="shared" si="53"/>
        <v>0</v>
      </c>
      <c r="D302" s="4">
        <v>5</v>
      </c>
      <c r="E302" s="15">
        <f t="shared" si="48"/>
        <v>0</v>
      </c>
      <c r="F302" s="4">
        <f t="shared" si="49"/>
        <v>0</v>
      </c>
      <c r="G302" s="40"/>
      <c r="H302" s="26"/>
      <c r="I302" s="41"/>
      <c r="J302" s="41"/>
      <c r="K302" s="26"/>
      <c r="L302" s="26"/>
      <c r="M302" s="26"/>
      <c r="N302" s="26"/>
      <c r="O302" s="26"/>
      <c r="P302" s="63">
        <f t="shared" si="51"/>
      </c>
      <c r="Q302" s="64">
        <f t="shared" si="52"/>
      </c>
      <c r="U302" s="4"/>
      <c r="AA302" s="17"/>
      <c r="AF302" s="4"/>
    </row>
    <row r="303" spans="7:32" ht="12.75">
      <c r="G303" s="42"/>
      <c r="I303" s="15"/>
      <c r="J303" s="15"/>
      <c r="K303" s="5"/>
      <c r="L303" s="5"/>
      <c r="M303" s="5"/>
      <c r="N303" s="5"/>
      <c r="O303" s="5"/>
      <c r="P303" s="69"/>
      <c r="U303" s="4"/>
      <c r="AA303" s="17"/>
      <c r="AF303" s="4"/>
    </row>
    <row r="304" spans="7:32" ht="12.75">
      <c r="G304" s="38"/>
      <c r="I304" s="15"/>
      <c r="J304" s="15"/>
      <c r="O304" s="4"/>
      <c r="P304" s="67"/>
      <c r="U304" s="4"/>
      <c r="AA304" s="17"/>
      <c r="AF304" s="4"/>
    </row>
    <row r="305" spans="6:32" ht="12.75">
      <c r="F305" s="5" t="s">
        <v>92</v>
      </c>
      <c r="G305" s="38"/>
      <c r="H305" s="5"/>
      <c r="I305" s="69">
        <f>IF(COUNT(P263:P302)=0,"",COUNTIF(P263:P302,"&gt;0")/COUNT(P263:P302))</f>
      </c>
      <c r="J305" s="17"/>
      <c r="L305" s="5" t="s">
        <v>68</v>
      </c>
      <c r="M305" s="5"/>
      <c r="N305" s="5"/>
      <c r="O305" s="5"/>
      <c r="P305" s="69">
        <f>IF(COUNT(P263:P302)=0,"",AVERAGE(P263:P302))</f>
      </c>
      <c r="Q305" s="17"/>
      <c r="U305" s="4"/>
      <c r="AA305" s="17"/>
      <c r="AF305" s="4"/>
    </row>
    <row r="306" spans="7:32" ht="12.75">
      <c r="G306" s="38"/>
      <c r="H306" s="53" t="s">
        <v>35</v>
      </c>
      <c r="I306" s="72">
        <f>IF(I305="","",2*I307)</f>
      </c>
      <c r="J306" s="54" t="s">
        <v>36</v>
      </c>
      <c r="O306" s="53" t="s">
        <v>35</v>
      </c>
      <c r="P306" s="72">
        <f>IF(P305="","",STDEV(P263:P302)/SQRT(COUNT(P263:P302))*2)</f>
      </c>
      <c r="Q306" s="54" t="s">
        <v>36</v>
      </c>
      <c r="U306" s="4"/>
      <c r="AA306" s="17"/>
      <c r="AF306" s="4"/>
    </row>
    <row r="307" spans="7:32" ht="12.75">
      <c r="G307" s="38"/>
      <c r="H307" s="22" t="s">
        <v>6</v>
      </c>
      <c r="I307" s="67">
        <f>IF(I305="","",SQRT(I305*(1-I305)/COUNT(P263:P302)))</f>
      </c>
      <c r="J307" s="17"/>
      <c r="O307" s="22" t="s">
        <v>6</v>
      </c>
      <c r="P307" s="67">
        <f>IF(P305="","",STDEV(P263:P302)/SQRT(COUNT(P263:P302)))</f>
      </c>
      <c r="Q307" s="17"/>
      <c r="U307" s="4"/>
      <c r="AA307" s="17"/>
      <c r="AF307" s="4"/>
    </row>
    <row r="308" spans="7:32" ht="12.75">
      <c r="G308" s="38"/>
      <c r="N308" s="15"/>
      <c r="P308" s="4"/>
      <c r="AF308" s="17"/>
    </row>
    <row r="309" spans="7:32" ht="12.75">
      <c r="G309" s="13"/>
      <c r="J309" s="22" t="s">
        <v>32</v>
      </c>
      <c r="K309" s="22"/>
      <c r="L309" s="19"/>
      <c r="M309" s="27"/>
      <c r="N309" s="15"/>
      <c r="P309" s="36"/>
      <c r="Q309" s="36"/>
      <c r="R309" s="36"/>
      <c r="S309" s="36"/>
      <c r="T309" s="36"/>
      <c r="U309" s="71"/>
      <c r="V309" s="36"/>
      <c r="AF309" s="17"/>
    </row>
    <row r="310" spans="7:32" ht="12.75">
      <c r="G310" s="5" t="s">
        <v>22</v>
      </c>
      <c r="H310" s="28"/>
      <c r="I310" s="29"/>
      <c r="J310" s="22" t="s">
        <v>30</v>
      </c>
      <c r="K310" s="22"/>
      <c r="L310" s="45"/>
      <c r="M310" s="46"/>
      <c r="N310" s="47">
        <f>IF(AND(COUNT(P312:P351)&gt;0,COUNT(P312:P351)&lt;5),"Caution! Strata has less than 5 lines","")</f>
      </c>
      <c r="P310" s="36"/>
      <c r="Q310" s="36"/>
      <c r="R310" s="36"/>
      <c r="S310" s="36"/>
      <c r="T310" s="36"/>
      <c r="U310" s="71"/>
      <c r="V310" s="36"/>
      <c r="AF310" s="17"/>
    </row>
    <row r="311" spans="1:32" ht="118.5">
      <c r="A311" s="5" t="s">
        <v>0</v>
      </c>
      <c r="B311" s="5" t="s">
        <v>10</v>
      </c>
      <c r="C311" s="5" t="s">
        <v>11</v>
      </c>
      <c r="D311" s="5" t="s">
        <v>12</v>
      </c>
      <c r="E311" s="5" t="s">
        <v>13</v>
      </c>
      <c r="F311" s="5" t="s">
        <v>14</v>
      </c>
      <c r="G311" s="13" t="s">
        <v>15</v>
      </c>
      <c r="H311" s="33" t="s">
        <v>96</v>
      </c>
      <c r="I311" s="34" t="s">
        <v>16</v>
      </c>
      <c r="J311" s="34" t="s">
        <v>17</v>
      </c>
      <c r="K311" s="35" t="s">
        <v>55</v>
      </c>
      <c r="L311" s="35" t="s">
        <v>56</v>
      </c>
      <c r="M311" s="35" t="s">
        <v>57</v>
      </c>
      <c r="N311" s="35" t="s">
        <v>58</v>
      </c>
      <c r="O311" s="35" t="s">
        <v>59</v>
      </c>
      <c r="P311" s="71" t="s">
        <v>62</v>
      </c>
      <c r="U311" s="4"/>
      <c r="AA311" s="17"/>
      <c r="AF311" s="4"/>
    </row>
    <row r="312" spans="1:32" ht="12.75">
      <c r="A312" s="15">
        <f aca="true" t="shared" si="54" ref="A312:A351">D$3</f>
        <v>0</v>
      </c>
      <c r="B312" s="38">
        <f aca="true" t="shared" si="55" ref="B312:B351">D$9</f>
        <v>0</v>
      </c>
      <c r="C312" s="39">
        <f>L$113</f>
        <v>0</v>
      </c>
      <c r="D312" s="4">
        <v>6</v>
      </c>
      <c r="E312" s="15">
        <f aca="true" t="shared" si="56" ref="E312:E351">H$114</f>
        <v>0</v>
      </c>
      <c r="F312" s="4">
        <f aca="true" t="shared" si="57" ref="F312:F351">C$20</f>
        <v>0</v>
      </c>
      <c r="G312" s="40"/>
      <c r="H312" s="26"/>
      <c r="I312" s="41"/>
      <c r="J312" s="41"/>
      <c r="K312" s="26"/>
      <c r="L312" s="26"/>
      <c r="M312" s="26"/>
      <c r="N312" s="26"/>
      <c r="O312" s="26"/>
      <c r="P312" s="63">
        <f>IF(SUM(K312:O312)=0,"",K312/SUM(K312:O312))</f>
      </c>
      <c r="Q312" s="64">
        <f>IF(AND(SUM(K312:O312)&lt;&gt;0,SUM(K312:O312)&lt;&gt;10,SUM(K312:O312)&lt;&gt;20),"Error! Must have a total of 10 or 20 outcomes per line","")</f>
      </c>
      <c r="U312" s="4"/>
      <c r="AA312" s="17"/>
      <c r="AF312" s="4"/>
    </row>
    <row r="313" spans="1:32" ht="12.75">
      <c r="A313" s="15">
        <f t="shared" si="54"/>
        <v>0</v>
      </c>
      <c r="B313" s="38">
        <f t="shared" si="55"/>
        <v>0</v>
      </c>
      <c r="C313" s="39">
        <f aca="true" t="shared" si="58" ref="C313:C331">L$113</f>
        <v>0</v>
      </c>
      <c r="D313" s="4">
        <v>6</v>
      </c>
      <c r="E313" s="15">
        <f t="shared" si="56"/>
        <v>0</v>
      </c>
      <c r="F313" s="4">
        <f t="shared" si="57"/>
        <v>0</v>
      </c>
      <c r="G313" s="40"/>
      <c r="H313" s="26"/>
      <c r="I313" s="41"/>
      <c r="J313" s="41"/>
      <c r="K313" s="26"/>
      <c r="L313" s="26"/>
      <c r="M313" s="26"/>
      <c r="N313" s="26"/>
      <c r="O313" s="26"/>
      <c r="P313" s="63">
        <f aca="true" t="shared" si="59" ref="P313:P351">IF(SUM(K313:O313)=0,"",K313/SUM(K313:O313))</f>
      </c>
      <c r="Q313" s="64">
        <f aca="true" t="shared" si="60" ref="Q313:Q351">IF(AND(SUM(K313:O313)&lt;&gt;0,SUM(K313:O313)&lt;&gt;10,SUM(K313:O313)&lt;&gt;20),"Error! Must have a total of 10 or 20 outcomes per line","")</f>
      </c>
      <c r="U313" s="4"/>
      <c r="AA313" s="17"/>
      <c r="AF313" s="4"/>
    </row>
    <row r="314" spans="1:32" ht="12.75">
      <c r="A314" s="15">
        <f t="shared" si="54"/>
        <v>0</v>
      </c>
      <c r="B314" s="38">
        <f t="shared" si="55"/>
        <v>0</v>
      </c>
      <c r="C314" s="39">
        <f t="shared" si="58"/>
        <v>0</v>
      </c>
      <c r="D314" s="4">
        <v>6</v>
      </c>
      <c r="E314" s="15">
        <f t="shared" si="56"/>
        <v>0</v>
      </c>
      <c r="F314" s="4">
        <f t="shared" si="57"/>
        <v>0</v>
      </c>
      <c r="G314" s="40"/>
      <c r="H314" s="26"/>
      <c r="I314" s="41"/>
      <c r="J314" s="41"/>
      <c r="K314" s="26"/>
      <c r="L314" s="26"/>
      <c r="M314" s="26"/>
      <c r="N314" s="26"/>
      <c r="O314" s="26"/>
      <c r="P314" s="63">
        <f t="shared" si="59"/>
      </c>
      <c r="Q314" s="64">
        <f t="shared" si="60"/>
      </c>
      <c r="U314" s="4"/>
      <c r="AA314" s="17"/>
      <c r="AF314" s="4"/>
    </row>
    <row r="315" spans="1:32" ht="12.75">
      <c r="A315" s="15">
        <f t="shared" si="54"/>
        <v>0</v>
      </c>
      <c r="B315" s="38">
        <f t="shared" si="55"/>
        <v>0</v>
      </c>
      <c r="C315" s="39">
        <f t="shared" si="58"/>
        <v>0</v>
      </c>
      <c r="D315" s="4">
        <v>6</v>
      </c>
      <c r="E315" s="15">
        <f t="shared" si="56"/>
        <v>0</v>
      </c>
      <c r="F315" s="4">
        <f t="shared" si="57"/>
        <v>0</v>
      </c>
      <c r="G315" s="40"/>
      <c r="H315" s="26"/>
      <c r="I315" s="41"/>
      <c r="J315" s="41"/>
      <c r="K315" s="26"/>
      <c r="L315" s="26"/>
      <c r="M315" s="26"/>
      <c r="N315" s="26"/>
      <c r="O315" s="26"/>
      <c r="P315" s="63">
        <f t="shared" si="59"/>
      </c>
      <c r="Q315" s="64">
        <f t="shared" si="60"/>
      </c>
      <c r="U315" s="4"/>
      <c r="AA315" s="17"/>
      <c r="AF315" s="4"/>
    </row>
    <row r="316" spans="1:32" ht="12.75">
      <c r="A316" s="15">
        <f t="shared" si="54"/>
        <v>0</v>
      </c>
      <c r="B316" s="38">
        <f t="shared" si="55"/>
        <v>0</v>
      </c>
      <c r="C316" s="39">
        <f t="shared" si="58"/>
        <v>0</v>
      </c>
      <c r="D316" s="4">
        <v>6</v>
      </c>
      <c r="E316" s="15">
        <f t="shared" si="56"/>
        <v>0</v>
      </c>
      <c r="F316" s="4">
        <f t="shared" si="57"/>
        <v>0</v>
      </c>
      <c r="G316" s="40"/>
      <c r="H316" s="26"/>
      <c r="I316" s="41"/>
      <c r="J316" s="41"/>
      <c r="K316" s="26"/>
      <c r="L316" s="26"/>
      <c r="M316" s="26"/>
      <c r="N316" s="26"/>
      <c r="O316" s="26"/>
      <c r="P316" s="63">
        <f t="shared" si="59"/>
      </c>
      <c r="Q316" s="64">
        <f t="shared" si="60"/>
      </c>
      <c r="U316" s="4"/>
      <c r="AA316" s="17"/>
      <c r="AF316" s="4"/>
    </row>
    <row r="317" spans="1:32" ht="12.75">
      <c r="A317" s="15">
        <f t="shared" si="54"/>
        <v>0</v>
      </c>
      <c r="B317" s="38">
        <f t="shared" si="55"/>
        <v>0</v>
      </c>
      <c r="C317" s="39">
        <f t="shared" si="58"/>
        <v>0</v>
      </c>
      <c r="D317" s="4">
        <v>6</v>
      </c>
      <c r="E317" s="15">
        <f t="shared" si="56"/>
        <v>0</v>
      </c>
      <c r="F317" s="4">
        <f t="shared" si="57"/>
        <v>0</v>
      </c>
      <c r="G317" s="40"/>
      <c r="H317" s="26"/>
      <c r="I317" s="41"/>
      <c r="J317" s="41"/>
      <c r="K317" s="26"/>
      <c r="L317" s="26"/>
      <c r="M317" s="26"/>
      <c r="N317" s="26"/>
      <c r="O317" s="26"/>
      <c r="P317" s="63">
        <f t="shared" si="59"/>
      </c>
      <c r="Q317" s="64">
        <f t="shared" si="60"/>
      </c>
      <c r="U317" s="4"/>
      <c r="AA317" s="17"/>
      <c r="AF317" s="4"/>
    </row>
    <row r="318" spans="1:32" ht="12.75">
      <c r="A318" s="15">
        <f t="shared" si="54"/>
        <v>0</v>
      </c>
      <c r="B318" s="38">
        <f t="shared" si="55"/>
        <v>0</v>
      </c>
      <c r="C318" s="39">
        <f t="shared" si="58"/>
        <v>0</v>
      </c>
      <c r="D318" s="4">
        <v>6</v>
      </c>
      <c r="E318" s="15">
        <f t="shared" si="56"/>
        <v>0</v>
      </c>
      <c r="F318" s="4">
        <f t="shared" si="57"/>
        <v>0</v>
      </c>
      <c r="G318" s="40"/>
      <c r="H318" s="26"/>
      <c r="I318" s="41"/>
      <c r="J318" s="41"/>
      <c r="K318" s="26"/>
      <c r="L318" s="26"/>
      <c r="M318" s="26"/>
      <c r="N318" s="26"/>
      <c r="O318" s="26"/>
      <c r="P318" s="63">
        <f t="shared" si="59"/>
      </c>
      <c r="Q318" s="64">
        <f t="shared" si="60"/>
      </c>
      <c r="U318" s="4"/>
      <c r="AA318" s="17"/>
      <c r="AF318" s="4"/>
    </row>
    <row r="319" spans="1:32" ht="12.75">
      <c r="A319" s="15">
        <f t="shared" si="54"/>
        <v>0</v>
      </c>
      <c r="B319" s="38">
        <f t="shared" si="55"/>
        <v>0</v>
      </c>
      <c r="C319" s="39">
        <f t="shared" si="58"/>
        <v>0</v>
      </c>
      <c r="D319" s="4">
        <v>6</v>
      </c>
      <c r="E319" s="15">
        <f t="shared" si="56"/>
        <v>0</v>
      </c>
      <c r="F319" s="4">
        <f t="shared" si="57"/>
        <v>0</v>
      </c>
      <c r="G319" s="40"/>
      <c r="H319" s="26"/>
      <c r="I319" s="41"/>
      <c r="J319" s="41"/>
      <c r="K319" s="26"/>
      <c r="L319" s="26"/>
      <c r="M319" s="26"/>
      <c r="N319" s="26"/>
      <c r="O319" s="26"/>
      <c r="P319" s="63">
        <f t="shared" si="59"/>
      </c>
      <c r="Q319" s="64">
        <f t="shared" si="60"/>
      </c>
      <c r="U319" s="4"/>
      <c r="AA319" s="17"/>
      <c r="AF319" s="4"/>
    </row>
    <row r="320" spans="1:32" ht="12.75">
      <c r="A320" s="15">
        <f t="shared" si="54"/>
        <v>0</v>
      </c>
      <c r="B320" s="38">
        <f t="shared" si="55"/>
        <v>0</v>
      </c>
      <c r="C320" s="39">
        <f t="shared" si="58"/>
        <v>0</v>
      </c>
      <c r="D320" s="4">
        <v>6</v>
      </c>
      <c r="E320" s="15">
        <f t="shared" si="56"/>
        <v>0</v>
      </c>
      <c r="F320" s="4">
        <f t="shared" si="57"/>
        <v>0</v>
      </c>
      <c r="G320" s="40"/>
      <c r="H320" s="26"/>
      <c r="I320" s="41"/>
      <c r="J320" s="41"/>
      <c r="K320" s="26"/>
      <c r="L320" s="26"/>
      <c r="M320" s="26"/>
      <c r="N320" s="26"/>
      <c r="O320" s="26"/>
      <c r="P320" s="63">
        <f t="shared" si="59"/>
      </c>
      <c r="Q320" s="64">
        <f t="shared" si="60"/>
      </c>
      <c r="U320" s="4"/>
      <c r="AA320" s="17"/>
      <c r="AF320" s="4"/>
    </row>
    <row r="321" spans="1:32" ht="12.75">
      <c r="A321" s="15">
        <f t="shared" si="54"/>
        <v>0</v>
      </c>
      <c r="B321" s="38">
        <f t="shared" si="55"/>
        <v>0</v>
      </c>
      <c r="C321" s="39">
        <f t="shared" si="58"/>
        <v>0</v>
      </c>
      <c r="D321" s="4">
        <v>6</v>
      </c>
      <c r="E321" s="15">
        <f t="shared" si="56"/>
        <v>0</v>
      </c>
      <c r="F321" s="4">
        <f t="shared" si="57"/>
        <v>0</v>
      </c>
      <c r="G321" s="40"/>
      <c r="H321" s="26"/>
      <c r="I321" s="41"/>
      <c r="J321" s="41"/>
      <c r="K321" s="26"/>
      <c r="L321" s="26"/>
      <c r="M321" s="26"/>
      <c r="N321" s="26"/>
      <c r="O321" s="26"/>
      <c r="P321" s="63">
        <f t="shared" si="59"/>
      </c>
      <c r="Q321" s="64">
        <f t="shared" si="60"/>
      </c>
      <c r="U321" s="4"/>
      <c r="AA321" s="17"/>
      <c r="AF321" s="4"/>
    </row>
    <row r="322" spans="1:32" ht="12.75">
      <c r="A322" s="15">
        <f t="shared" si="54"/>
        <v>0</v>
      </c>
      <c r="B322" s="38">
        <f t="shared" si="55"/>
        <v>0</v>
      </c>
      <c r="C322" s="39">
        <f t="shared" si="58"/>
        <v>0</v>
      </c>
      <c r="D322" s="4">
        <v>6</v>
      </c>
      <c r="E322" s="15">
        <f t="shared" si="56"/>
        <v>0</v>
      </c>
      <c r="F322" s="4">
        <f t="shared" si="57"/>
        <v>0</v>
      </c>
      <c r="G322" s="40"/>
      <c r="H322" s="26"/>
      <c r="I322" s="41"/>
      <c r="J322" s="41"/>
      <c r="K322" s="26"/>
      <c r="L322" s="26"/>
      <c r="M322" s="26"/>
      <c r="N322" s="26"/>
      <c r="O322" s="26"/>
      <c r="P322" s="63">
        <f t="shared" si="59"/>
      </c>
      <c r="Q322" s="64">
        <f t="shared" si="60"/>
      </c>
      <c r="U322" s="4"/>
      <c r="AA322" s="17"/>
      <c r="AF322" s="4"/>
    </row>
    <row r="323" spans="1:32" ht="12.75">
      <c r="A323" s="15">
        <f t="shared" si="54"/>
        <v>0</v>
      </c>
      <c r="B323" s="38">
        <f t="shared" si="55"/>
        <v>0</v>
      </c>
      <c r="C323" s="39">
        <f t="shared" si="58"/>
        <v>0</v>
      </c>
      <c r="D323" s="4">
        <v>6</v>
      </c>
      <c r="E323" s="15">
        <f t="shared" si="56"/>
        <v>0</v>
      </c>
      <c r="F323" s="4">
        <f t="shared" si="57"/>
        <v>0</v>
      </c>
      <c r="G323" s="40"/>
      <c r="H323" s="26"/>
      <c r="I323" s="41"/>
      <c r="J323" s="41"/>
      <c r="K323" s="26"/>
      <c r="L323" s="26"/>
      <c r="M323" s="26"/>
      <c r="N323" s="26"/>
      <c r="O323" s="26"/>
      <c r="P323" s="63">
        <f t="shared" si="59"/>
      </c>
      <c r="Q323" s="64">
        <f t="shared" si="60"/>
      </c>
      <c r="U323" s="4"/>
      <c r="AA323" s="17"/>
      <c r="AF323" s="4"/>
    </row>
    <row r="324" spans="1:32" ht="12.75">
      <c r="A324" s="15">
        <f t="shared" si="54"/>
        <v>0</v>
      </c>
      <c r="B324" s="38">
        <f t="shared" si="55"/>
        <v>0</v>
      </c>
      <c r="C324" s="39">
        <f t="shared" si="58"/>
        <v>0</v>
      </c>
      <c r="D324" s="4">
        <v>6</v>
      </c>
      <c r="E324" s="15">
        <f t="shared" si="56"/>
        <v>0</v>
      </c>
      <c r="F324" s="4">
        <f t="shared" si="57"/>
        <v>0</v>
      </c>
      <c r="G324" s="40"/>
      <c r="H324" s="26"/>
      <c r="I324" s="41"/>
      <c r="J324" s="41"/>
      <c r="K324" s="26"/>
      <c r="L324" s="26"/>
      <c r="M324" s="26"/>
      <c r="N324" s="26"/>
      <c r="O324" s="26"/>
      <c r="P324" s="63">
        <f t="shared" si="59"/>
      </c>
      <c r="Q324" s="64">
        <f t="shared" si="60"/>
      </c>
      <c r="U324" s="4"/>
      <c r="AA324" s="17"/>
      <c r="AF324" s="4"/>
    </row>
    <row r="325" spans="1:32" ht="12.75">
      <c r="A325" s="15">
        <f t="shared" si="54"/>
        <v>0</v>
      </c>
      <c r="B325" s="38">
        <f t="shared" si="55"/>
        <v>0</v>
      </c>
      <c r="C325" s="39">
        <f t="shared" si="58"/>
        <v>0</v>
      </c>
      <c r="D325" s="4">
        <v>6</v>
      </c>
      <c r="E325" s="15">
        <f t="shared" si="56"/>
        <v>0</v>
      </c>
      <c r="F325" s="4">
        <f t="shared" si="57"/>
        <v>0</v>
      </c>
      <c r="G325" s="40"/>
      <c r="H325" s="26"/>
      <c r="I325" s="41"/>
      <c r="J325" s="41"/>
      <c r="K325" s="26"/>
      <c r="L325" s="26"/>
      <c r="M325" s="26"/>
      <c r="N325" s="26"/>
      <c r="O325" s="26"/>
      <c r="P325" s="63">
        <f t="shared" si="59"/>
      </c>
      <c r="Q325" s="64">
        <f t="shared" si="60"/>
      </c>
      <c r="U325" s="4"/>
      <c r="AA325" s="17"/>
      <c r="AF325" s="4"/>
    </row>
    <row r="326" spans="1:32" ht="12.75">
      <c r="A326" s="15">
        <f t="shared" si="54"/>
        <v>0</v>
      </c>
      <c r="B326" s="38">
        <f t="shared" si="55"/>
        <v>0</v>
      </c>
      <c r="C326" s="39">
        <f t="shared" si="58"/>
        <v>0</v>
      </c>
      <c r="D326" s="4">
        <v>6</v>
      </c>
      <c r="E326" s="15">
        <f t="shared" si="56"/>
        <v>0</v>
      </c>
      <c r="F326" s="4">
        <f t="shared" si="57"/>
        <v>0</v>
      </c>
      <c r="G326" s="40"/>
      <c r="H326" s="26"/>
      <c r="I326" s="41"/>
      <c r="J326" s="41"/>
      <c r="K326" s="26"/>
      <c r="L326" s="26"/>
      <c r="M326" s="26"/>
      <c r="N326" s="26"/>
      <c r="O326" s="26"/>
      <c r="P326" s="63">
        <f t="shared" si="59"/>
      </c>
      <c r="Q326" s="64">
        <f t="shared" si="60"/>
      </c>
      <c r="U326" s="4"/>
      <c r="AA326" s="17"/>
      <c r="AF326" s="4"/>
    </row>
    <row r="327" spans="1:32" ht="12.75">
      <c r="A327" s="15">
        <f t="shared" si="54"/>
        <v>0</v>
      </c>
      <c r="B327" s="38">
        <f t="shared" si="55"/>
        <v>0</v>
      </c>
      <c r="C327" s="39">
        <f t="shared" si="58"/>
        <v>0</v>
      </c>
      <c r="D327" s="4">
        <v>6</v>
      </c>
      <c r="E327" s="15">
        <f t="shared" si="56"/>
        <v>0</v>
      </c>
      <c r="F327" s="4">
        <f t="shared" si="57"/>
        <v>0</v>
      </c>
      <c r="G327" s="40"/>
      <c r="H327" s="26"/>
      <c r="I327" s="41"/>
      <c r="J327" s="41"/>
      <c r="K327" s="26"/>
      <c r="L327" s="26"/>
      <c r="M327" s="26"/>
      <c r="N327" s="26"/>
      <c r="O327" s="26"/>
      <c r="P327" s="63">
        <f t="shared" si="59"/>
      </c>
      <c r="Q327" s="64">
        <f t="shared" si="60"/>
      </c>
      <c r="U327" s="4"/>
      <c r="AA327" s="17"/>
      <c r="AF327" s="4"/>
    </row>
    <row r="328" spans="1:32" ht="12.75">
      <c r="A328" s="15">
        <f t="shared" si="54"/>
        <v>0</v>
      </c>
      <c r="B328" s="38">
        <f t="shared" si="55"/>
        <v>0</v>
      </c>
      <c r="C328" s="39">
        <f t="shared" si="58"/>
        <v>0</v>
      </c>
      <c r="D328" s="4">
        <v>6</v>
      </c>
      <c r="E328" s="15">
        <f t="shared" si="56"/>
        <v>0</v>
      </c>
      <c r="F328" s="4">
        <f t="shared" si="57"/>
        <v>0</v>
      </c>
      <c r="G328" s="40"/>
      <c r="H328" s="26"/>
      <c r="I328" s="41"/>
      <c r="J328" s="41"/>
      <c r="K328" s="26"/>
      <c r="L328" s="26"/>
      <c r="M328" s="26"/>
      <c r="N328" s="26"/>
      <c r="O328" s="26"/>
      <c r="P328" s="63">
        <f t="shared" si="59"/>
      </c>
      <c r="Q328" s="64">
        <f t="shared" si="60"/>
      </c>
      <c r="U328" s="4"/>
      <c r="AA328" s="17"/>
      <c r="AF328" s="4"/>
    </row>
    <row r="329" spans="1:32" ht="12.75">
      <c r="A329" s="15">
        <f t="shared" si="54"/>
        <v>0</v>
      </c>
      <c r="B329" s="38">
        <f t="shared" si="55"/>
        <v>0</v>
      </c>
      <c r="C329" s="39">
        <f t="shared" si="58"/>
        <v>0</v>
      </c>
      <c r="D329" s="4">
        <v>6</v>
      </c>
      <c r="E329" s="15">
        <f t="shared" si="56"/>
        <v>0</v>
      </c>
      <c r="F329" s="4">
        <f t="shared" si="57"/>
        <v>0</v>
      </c>
      <c r="G329" s="40"/>
      <c r="H329" s="26"/>
      <c r="I329" s="41"/>
      <c r="J329" s="41"/>
      <c r="K329" s="26"/>
      <c r="L329" s="26"/>
      <c r="M329" s="26"/>
      <c r="N329" s="26"/>
      <c r="O329" s="26"/>
      <c r="P329" s="63">
        <f t="shared" si="59"/>
      </c>
      <c r="Q329" s="64">
        <f t="shared" si="60"/>
      </c>
      <c r="U329" s="4"/>
      <c r="AA329" s="17"/>
      <c r="AF329" s="4"/>
    </row>
    <row r="330" spans="1:32" ht="12.75">
      <c r="A330" s="15">
        <f t="shared" si="54"/>
        <v>0</v>
      </c>
      <c r="B330" s="38">
        <f t="shared" si="55"/>
        <v>0</v>
      </c>
      <c r="C330" s="39">
        <f t="shared" si="58"/>
        <v>0</v>
      </c>
      <c r="D330" s="4">
        <v>6</v>
      </c>
      <c r="E330" s="15">
        <f t="shared" si="56"/>
        <v>0</v>
      </c>
      <c r="F330" s="4">
        <f t="shared" si="57"/>
        <v>0</v>
      </c>
      <c r="G330" s="40"/>
      <c r="H330" s="26"/>
      <c r="I330" s="41"/>
      <c r="J330" s="41"/>
      <c r="K330" s="26"/>
      <c r="L330" s="26"/>
      <c r="M330" s="26"/>
      <c r="N330" s="26"/>
      <c r="O330" s="26"/>
      <c r="P330" s="63">
        <f t="shared" si="59"/>
      </c>
      <c r="Q330" s="64">
        <f t="shared" si="60"/>
      </c>
      <c r="U330" s="4"/>
      <c r="AA330" s="17"/>
      <c r="AF330" s="4"/>
    </row>
    <row r="331" spans="1:32" ht="12.75">
      <c r="A331" s="15">
        <f t="shared" si="54"/>
        <v>0</v>
      </c>
      <c r="B331" s="38">
        <f t="shared" si="55"/>
        <v>0</v>
      </c>
      <c r="C331" s="39">
        <f t="shared" si="58"/>
        <v>0</v>
      </c>
      <c r="D331" s="4">
        <v>6</v>
      </c>
      <c r="E331" s="15">
        <f t="shared" si="56"/>
        <v>0</v>
      </c>
      <c r="F331" s="4">
        <f t="shared" si="57"/>
        <v>0</v>
      </c>
      <c r="G331" s="40"/>
      <c r="H331" s="26"/>
      <c r="I331" s="41"/>
      <c r="J331" s="41"/>
      <c r="K331" s="26"/>
      <c r="L331" s="26"/>
      <c r="M331" s="26"/>
      <c r="N331" s="26"/>
      <c r="O331" s="26"/>
      <c r="P331" s="63">
        <f t="shared" si="59"/>
      </c>
      <c r="Q331" s="64">
        <f t="shared" si="60"/>
      </c>
      <c r="U331" s="4"/>
      <c r="AA331" s="17"/>
      <c r="AF331" s="4"/>
    </row>
    <row r="332" spans="1:32" ht="12.75">
      <c r="A332" s="15">
        <f t="shared" si="54"/>
        <v>0</v>
      </c>
      <c r="B332" s="38">
        <f t="shared" si="55"/>
        <v>0</v>
      </c>
      <c r="C332" s="39">
        <f>L$113</f>
        <v>0</v>
      </c>
      <c r="D332" s="4">
        <v>6</v>
      </c>
      <c r="E332" s="15">
        <f t="shared" si="56"/>
        <v>0</v>
      </c>
      <c r="F332" s="4">
        <f t="shared" si="57"/>
        <v>0</v>
      </c>
      <c r="G332" s="40"/>
      <c r="H332" s="26"/>
      <c r="I332" s="41"/>
      <c r="J332" s="41"/>
      <c r="K332" s="26"/>
      <c r="L332" s="26"/>
      <c r="M332" s="26"/>
      <c r="N332" s="26"/>
      <c r="O332" s="26"/>
      <c r="P332" s="63">
        <f t="shared" si="59"/>
      </c>
      <c r="Q332" s="64">
        <f t="shared" si="60"/>
      </c>
      <c r="U332" s="4"/>
      <c r="AA332" s="17"/>
      <c r="AF332" s="4"/>
    </row>
    <row r="333" spans="1:32" ht="12.75">
      <c r="A333" s="15">
        <f t="shared" si="54"/>
        <v>0</v>
      </c>
      <c r="B333" s="38">
        <f t="shared" si="55"/>
        <v>0</v>
      </c>
      <c r="C333" s="39">
        <f aca="true" t="shared" si="61" ref="C333:C351">L$113</f>
        <v>0</v>
      </c>
      <c r="D333" s="4">
        <v>6</v>
      </c>
      <c r="E333" s="15">
        <f t="shared" si="56"/>
        <v>0</v>
      </c>
      <c r="F333" s="4">
        <f t="shared" si="57"/>
        <v>0</v>
      </c>
      <c r="G333" s="40"/>
      <c r="H333" s="26"/>
      <c r="I333" s="41"/>
      <c r="J333" s="41"/>
      <c r="K333" s="26"/>
      <c r="L333" s="26"/>
      <c r="M333" s="26"/>
      <c r="N333" s="26"/>
      <c r="O333" s="26"/>
      <c r="P333" s="63">
        <f t="shared" si="59"/>
      </c>
      <c r="Q333" s="64">
        <f t="shared" si="60"/>
      </c>
      <c r="U333" s="4"/>
      <c r="AA333" s="17"/>
      <c r="AF333" s="4"/>
    </row>
    <row r="334" spans="1:32" ht="12.75">
      <c r="A334" s="15">
        <f t="shared" si="54"/>
        <v>0</v>
      </c>
      <c r="B334" s="38">
        <f t="shared" si="55"/>
        <v>0</v>
      </c>
      <c r="C334" s="39">
        <f t="shared" si="61"/>
        <v>0</v>
      </c>
      <c r="D334" s="4">
        <v>6</v>
      </c>
      <c r="E334" s="15">
        <f t="shared" si="56"/>
        <v>0</v>
      </c>
      <c r="F334" s="4">
        <f t="shared" si="57"/>
        <v>0</v>
      </c>
      <c r="G334" s="40"/>
      <c r="H334" s="26"/>
      <c r="I334" s="41"/>
      <c r="J334" s="41"/>
      <c r="K334" s="26"/>
      <c r="L334" s="26"/>
      <c r="M334" s="26"/>
      <c r="N334" s="26"/>
      <c r="O334" s="26"/>
      <c r="P334" s="63">
        <f t="shared" si="59"/>
      </c>
      <c r="Q334" s="64">
        <f t="shared" si="60"/>
      </c>
      <c r="U334" s="4"/>
      <c r="AA334" s="17"/>
      <c r="AF334" s="4"/>
    </row>
    <row r="335" spans="1:32" ht="12.75">
      <c r="A335" s="15">
        <f t="shared" si="54"/>
        <v>0</v>
      </c>
      <c r="B335" s="38">
        <f t="shared" si="55"/>
        <v>0</v>
      </c>
      <c r="C335" s="39">
        <f t="shared" si="61"/>
        <v>0</v>
      </c>
      <c r="D335" s="4">
        <v>6</v>
      </c>
      <c r="E335" s="15">
        <f t="shared" si="56"/>
        <v>0</v>
      </c>
      <c r="F335" s="4">
        <f t="shared" si="57"/>
        <v>0</v>
      </c>
      <c r="G335" s="40"/>
      <c r="H335" s="26"/>
      <c r="I335" s="41"/>
      <c r="J335" s="41"/>
      <c r="K335" s="26"/>
      <c r="L335" s="26"/>
      <c r="M335" s="26"/>
      <c r="N335" s="26"/>
      <c r="O335" s="26"/>
      <c r="P335" s="63">
        <f t="shared" si="59"/>
      </c>
      <c r="Q335" s="64">
        <f t="shared" si="60"/>
      </c>
      <c r="U335" s="4"/>
      <c r="AA335" s="17"/>
      <c r="AF335" s="4"/>
    </row>
    <row r="336" spans="1:32" ht="12.75">
      <c r="A336" s="15">
        <f t="shared" si="54"/>
        <v>0</v>
      </c>
      <c r="B336" s="38">
        <f t="shared" si="55"/>
        <v>0</v>
      </c>
      <c r="C336" s="39">
        <f t="shared" si="61"/>
        <v>0</v>
      </c>
      <c r="D336" s="4">
        <v>6</v>
      </c>
      <c r="E336" s="15">
        <f t="shared" si="56"/>
        <v>0</v>
      </c>
      <c r="F336" s="4">
        <f t="shared" si="57"/>
        <v>0</v>
      </c>
      <c r="G336" s="40"/>
      <c r="H336" s="26"/>
      <c r="I336" s="41"/>
      <c r="J336" s="41"/>
      <c r="K336" s="26"/>
      <c r="L336" s="26"/>
      <c r="M336" s="26"/>
      <c r="N336" s="26"/>
      <c r="O336" s="26"/>
      <c r="P336" s="63">
        <f t="shared" si="59"/>
      </c>
      <c r="Q336" s="64">
        <f t="shared" si="60"/>
      </c>
      <c r="U336" s="4"/>
      <c r="AA336" s="17"/>
      <c r="AF336" s="4"/>
    </row>
    <row r="337" spans="1:32" ht="12.75">
      <c r="A337" s="15">
        <f t="shared" si="54"/>
        <v>0</v>
      </c>
      <c r="B337" s="38">
        <f t="shared" si="55"/>
        <v>0</v>
      </c>
      <c r="C337" s="39">
        <f t="shared" si="61"/>
        <v>0</v>
      </c>
      <c r="D337" s="4">
        <v>6</v>
      </c>
      <c r="E337" s="15">
        <f t="shared" si="56"/>
        <v>0</v>
      </c>
      <c r="F337" s="4">
        <f t="shared" si="57"/>
        <v>0</v>
      </c>
      <c r="G337" s="40"/>
      <c r="H337" s="26"/>
      <c r="I337" s="41"/>
      <c r="J337" s="41"/>
      <c r="K337" s="26"/>
      <c r="L337" s="26"/>
      <c r="M337" s="26"/>
      <c r="N337" s="26"/>
      <c r="O337" s="26"/>
      <c r="P337" s="63">
        <f t="shared" si="59"/>
      </c>
      <c r="Q337" s="64">
        <f t="shared" si="60"/>
      </c>
      <c r="U337" s="4"/>
      <c r="AA337" s="17"/>
      <c r="AF337" s="4"/>
    </row>
    <row r="338" spans="1:32" ht="12.75">
      <c r="A338" s="15">
        <f t="shared" si="54"/>
        <v>0</v>
      </c>
      <c r="B338" s="38">
        <f t="shared" si="55"/>
        <v>0</v>
      </c>
      <c r="C338" s="39">
        <f t="shared" si="61"/>
        <v>0</v>
      </c>
      <c r="D338" s="4">
        <v>6</v>
      </c>
      <c r="E338" s="15">
        <f t="shared" si="56"/>
        <v>0</v>
      </c>
      <c r="F338" s="4">
        <f t="shared" si="57"/>
        <v>0</v>
      </c>
      <c r="G338" s="40"/>
      <c r="H338" s="26"/>
      <c r="I338" s="41"/>
      <c r="J338" s="41"/>
      <c r="K338" s="26"/>
      <c r="L338" s="26"/>
      <c r="M338" s="26"/>
      <c r="N338" s="26"/>
      <c r="O338" s="26"/>
      <c r="P338" s="63">
        <f t="shared" si="59"/>
      </c>
      <c r="Q338" s="64">
        <f t="shared" si="60"/>
      </c>
      <c r="U338" s="4"/>
      <c r="AA338" s="17"/>
      <c r="AF338" s="4"/>
    </row>
    <row r="339" spans="1:32" ht="12.75">
      <c r="A339" s="15">
        <f t="shared" si="54"/>
        <v>0</v>
      </c>
      <c r="B339" s="38">
        <f t="shared" si="55"/>
        <v>0</v>
      </c>
      <c r="C339" s="39">
        <f t="shared" si="61"/>
        <v>0</v>
      </c>
      <c r="D339" s="4">
        <v>6</v>
      </c>
      <c r="E339" s="15">
        <f t="shared" si="56"/>
        <v>0</v>
      </c>
      <c r="F339" s="4">
        <f t="shared" si="57"/>
        <v>0</v>
      </c>
      <c r="G339" s="40"/>
      <c r="H339" s="26"/>
      <c r="I339" s="41"/>
      <c r="J339" s="41"/>
      <c r="K339" s="26"/>
      <c r="L339" s="26"/>
      <c r="M339" s="26"/>
      <c r="N339" s="26"/>
      <c r="O339" s="26"/>
      <c r="P339" s="63">
        <f t="shared" si="59"/>
      </c>
      <c r="Q339" s="64">
        <f t="shared" si="60"/>
      </c>
      <c r="U339" s="4"/>
      <c r="AA339" s="17"/>
      <c r="AF339" s="4"/>
    </row>
    <row r="340" spans="1:32" ht="12.75">
      <c r="A340" s="15">
        <f t="shared" si="54"/>
        <v>0</v>
      </c>
      <c r="B340" s="38">
        <f t="shared" si="55"/>
        <v>0</v>
      </c>
      <c r="C340" s="39">
        <f t="shared" si="61"/>
        <v>0</v>
      </c>
      <c r="D340" s="4">
        <v>6</v>
      </c>
      <c r="E340" s="15">
        <f t="shared" si="56"/>
        <v>0</v>
      </c>
      <c r="F340" s="4">
        <f t="shared" si="57"/>
        <v>0</v>
      </c>
      <c r="G340" s="40"/>
      <c r="H340" s="26"/>
      <c r="I340" s="41"/>
      <c r="J340" s="41"/>
      <c r="K340" s="26"/>
      <c r="L340" s="26"/>
      <c r="M340" s="26"/>
      <c r="N340" s="26"/>
      <c r="O340" s="26"/>
      <c r="P340" s="63">
        <f t="shared" si="59"/>
      </c>
      <c r="Q340" s="64">
        <f t="shared" si="60"/>
      </c>
      <c r="U340" s="4"/>
      <c r="AA340" s="17"/>
      <c r="AF340" s="4"/>
    </row>
    <row r="341" spans="1:32" ht="12.75">
      <c r="A341" s="15">
        <f t="shared" si="54"/>
        <v>0</v>
      </c>
      <c r="B341" s="38">
        <f t="shared" si="55"/>
        <v>0</v>
      </c>
      <c r="C341" s="39">
        <f t="shared" si="61"/>
        <v>0</v>
      </c>
      <c r="D341" s="4">
        <v>6</v>
      </c>
      <c r="E341" s="15">
        <f t="shared" si="56"/>
        <v>0</v>
      </c>
      <c r="F341" s="4">
        <f t="shared" si="57"/>
        <v>0</v>
      </c>
      <c r="G341" s="40"/>
      <c r="H341" s="26"/>
      <c r="I341" s="41"/>
      <c r="J341" s="41"/>
      <c r="K341" s="26"/>
      <c r="L341" s="26"/>
      <c r="M341" s="26"/>
      <c r="N341" s="26"/>
      <c r="O341" s="26"/>
      <c r="P341" s="63">
        <f t="shared" si="59"/>
      </c>
      <c r="Q341" s="64">
        <f t="shared" si="60"/>
      </c>
      <c r="U341" s="4"/>
      <c r="AA341" s="17"/>
      <c r="AF341" s="4"/>
    </row>
    <row r="342" spans="1:32" ht="12.75">
      <c r="A342" s="15">
        <f t="shared" si="54"/>
        <v>0</v>
      </c>
      <c r="B342" s="38">
        <f t="shared" si="55"/>
        <v>0</v>
      </c>
      <c r="C342" s="39">
        <f t="shared" si="61"/>
        <v>0</v>
      </c>
      <c r="D342" s="4">
        <v>6</v>
      </c>
      <c r="E342" s="15">
        <f t="shared" si="56"/>
        <v>0</v>
      </c>
      <c r="F342" s="4">
        <f t="shared" si="57"/>
        <v>0</v>
      </c>
      <c r="G342" s="40"/>
      <c r="H342" s="26"/>
      <c r="I342" s="41"/>
      <c r="J342" s="41"/>
      <c r="K342" s="26"/>
      <c r="L342" s="26"/>
      <c r="M342" s="26"/>
      <c r="N342" s="26"/>
      <c r="O342" s="26"/>
      <c r="P342" s="63">
        <f t="shared" si="59"/>
      </c>
      <c r="Q342" s="64">
        <f t="shared" si="60"/>
      </c>
      <c r="U342" s="4"/>
      <c r="AA342" s="17"/>
      <c r="AF342" s="4"/>
    </row>
    <row r="343" spans="1:32" ht="12.75">
      <c r="A343" s="15">
        <f t="shared" si="54"/>
        <v>0</v>
      </c>
      <c r="B343" s="38">
        <f t="shared" si="55"/>
        <v>0</v>
      </c>
      <c r="C343" s="39">
        <f t="shared" si="61"/>
        <v>0</v>
      </c>
      <c r="D343" s="4">
        <v>6</v>
      </c>
      <c r="E343" s="15">
        <f t="shared" si="56"/>
        <v>0</v>
      </c>
      <c r="F343" s="4">
        <f t="shared" si="57"/>
        <v>0</v>
      </c>
      <c r="G343" s="40"/>
      <c r="H343" s="26"/>
      <c r="I343" s="41"/>
      <c r="J343" s="41"/>
      <c r="K343" s="26"/>
      <c r="L343" s="26"/>
      <c r="M343" s="26"/>
      <c r="N343" s="26"/>
      <c r="O343" s="26"/>
      <c r="P343" s="63">
        <f t="shared" si="59"/>
      </c>
      <c r="Q343" s="64">
        <f t="shared" si="60"/>
      </c>
      <c r="U343" s="4"/>
      <c r="AA343" s="17"/>
      <c r="AF343" s="4"/>
    </row>
    <row r="344" spans="1:32" ht="12.75">
      <c r="A344" s="15">
        <f t="shared" si="54"/>
        <v>0</v>
      </c>
      <c r="B344" s="38">
        <f t="shared" si="55"/>
        <v>0</v>
      </c>
      <c r="C344" s="39">
        <f t="shared" si="61"/>
        <v>0</v>
      </c>
      <c r="D344" s="4">
        <v>6</v>
      </c>
      <c r="E344" s="15">
        <f t="shared" si="56"/>
        <v>0</v>
      </c>
      <c r="F344" s="4">
        <f t="shared" si="57"/>
        <v>0</v>
      </c>
      <c r="G344" s="40"/>
      <c r="H344" s="26"/>
      <c r="I344" s="41"/>
      <c r="J344" s="41"/>
      <c r="K344" s="26"/>
      <c r="L344" s="26"/>
      <c r="M344" s="26"/>
      <c r="N344" s="26"/>
      <c r="O344" s="26"/>
      <c r="P344" s="63">
        <f t="shared" si="59"/>
      </c>
      <c r="Q344" s="64">
        <f t="shared" si="60"/>
      </c>
      <c r="U344" s="4"/>
      <c r="AA344" s="17"/>
      <c r="AF344" s="4"/>
    </row>
    <row r="345" spans="1:32" ht="12.75">
      <c r="A345" s="15">
        <f t="shared" si="54"/>
        <v>0</v>
      </c>
      <c r="B345" s="38">
        <f t="shared" si="55"/>
        <v>0</v>
      </c>
      <c r="C345" s="39">
        <f t="shared" si="61"/>
        <v>0</v>
      </c>
      <c r="D345" s="4">
        <v>6</v>
      </c>
      <c r="E345" s="15">
        <f t="shared" si="56"/>
        <v>0</v>
      </c>
      <c r="F345" s="4">
        <f t="shared" si="57"/>
        <v>0</v>
      </c>
      <c r="G345" s="40"/>
      <c r="H345" s="26"/>
      <c r="I345" s="41"/>
      <c r="J345" s="41"/>
      <c r="K345" s="26"/>
      <c r="L345" s="26"/>
      <c r="M345" s="26"/>
      <c r="N345" s="26"/>
      <c r="O345" s="26"/>
      <c r="P345" s="63">
        <f t="shared" si="59"/>
      </c>
      <c r="Q345" s="64">
        <f t="shared" si="60"/>
      </c>
      <c r="U345" s="4"/>
      <c r="AA345" s="17"/>
      <c r="AF345" s="4"/>
    </row>
    <row r="346" spans="1:32" ht="12.75">
      <c r="A346" s="15">
        <f t="shared" si="54"/>
        <v>0</v>
      </c>
      <c r="B346" s="38">
        <f t="shared" si="55"/>
        <v>0</v>
      </c>
      <c r="C346" s="39">
        <f t="shared" si="61"/>
        <v>0</v>
      </c>
      <c r="D346" s="4">
        <v>6</v>
      </c>
      <c r="E346" s="15">
        <f t="shared" si="56"/>
        <v>0</v>
      </c>
      <c r="F346" s="4">
        <f t="shared" si="57"/>
        <v>0</v>
      </c>
      <c r="G346" s="40"/>
      <c r="H346" s="26"/>
      <c r="I346" s="41"/>
      <c r="J346" s="41"/>
      <c r="K346" s="26"/>
      <c r="L346" s="26"/>
      <c r="M346" s="26"/>
      <c r="N346" s="26"/>
      <c r="O346" s="26"/>
      <c r="P346" s="63">
        <f t="shared" si="59"/>
      </c>
      <c r="Q346" s="64">
        <f t="shared" si="60"/>
      </c>
      <c r="U346" s="4"/>
      <c r="AA346" s="17"/>
      <c r="AF346" s="4"/>
    </row>
    <row r="347" spans="1:32" ht="12.75">
      <c r="A347" s="15">
        <f t="shared" si="54"/>
        <v>0</v>
      </c>
      <c r="B347" s="38">
        <f t="shared" si="55"/>
        <v>0</v>
      </c>
      <c r="C347" s="39">
        <f t="shared" si="61"/>
        <v>0</v>
      </c>
      <c r="D347" s="4">
        <v>6</v>
      </c>
      <c r="E347" s="15">
        <f t="shared" si="56"/>
        <v>0</v>
      </c>
      <c r="F347" s="4">
        <f t="shared" si="57"/>
        <v>0</v>
      </c>
      <c r="G347" s="40"/>
      <c r="H347" s="26"/>
      <c r="I347" s="41"/>
      <c r="J347" s="41"/>
      <c r="K347" s="26"/>
      <c r="L347" s="26"/>
      <c r="M347" s="26"/>
      <c r="N347" s="26"/>
      <c r="O347" s="26"/>
      <c r="P347" s="63">
        <f t="shared" si="59"/>
      </c>
      <c r="Q347" s="64">
        <f t="shared" si="60"/>
      </c>
      <c r="U347" s="4"/>
      <c r="AA347" s="17"/>
      <c r="AF347" s="4"/>
    </row>
    <row r="348" spans="1:32" ht="12.75">
      <c r="A348" s="15">
        <f t="shared" si="54"/>
        <v>0</v>
      </c>
      <c r="B348" s="38">
        <f t="shared" si="55"/>
        <v>0</v>
      </c>
      <c r="C348" s="39">
        <f t="shared" si="61"/>
        <v>0</v>
      </c>
      <c r="D348" s="4">
        <v>6</v>
      </c>
      <c r="E348" s="15">
        <f t="shared" si="56"/>
        <v>0</v>
      </c>
      <c r="F348" s="4">
        <f t="shared" si="57"/>
        <v>0</v>
      </c>
      <c r="G348" s="40"/>
      <c r="H348" s="26"/>
      <c r="I348" s="41"/>
      <c r="J348" s="41"/>
      <c r="K348" s="26"/>
      <c r="L348" s="26"/>
      <c r="M348" s="26"/>
      <c r="N348" s="26"/>
      <c r="O348" s="26"/>
      <c r="P348" s="63">
        <f t="shared" si="59"/>
      </c>
      <c r="Q348" s="64">
        <f t="shared" si="60"/>
      </c>
      <c r="U348" s="4"/>
      <c r="AA348" s="17"/>
      <c r="AF348" s="4"/>
    </row>
    <row r="349" spans="1:32" ht="12.75">
      <c r="A349" s="15">
        <f t="shared" si="54"/>
        <v>0</v>
      </c>
      <c r="B349" s="38">
        <f t="shared" si="55"/>
        <v>0</v>
      </c>
      <c r="C349" s="39">
        <f t="shared" si="61"/>
        <v>0</v>
      </c>
      <c r="D349" s="4">
        <v>6</v>
      </c>
      <c r="E349" s="15">
        <f t="shared" si="56"/>
        <v>0</v>
      </c>
      <c r="F349" s="4">
        <f t="shared" si="57"/>
        <v>0</v>
      </c>
      <c r="G349" s="40"/>
      <c r="H349" s="26"/>
      <c r="I349" s="41"/>
      <c r="J349" s="41"/>
      <c r="K349" s="26"/>
      <c r="L349" s="26"/>
      <c r="M349" s="26"/>
      <c r="N349" s="26"/>
      <c r="O349" s="26"/>
      <c r="P349" s="63">
        <f t="shared" si="59"/>
      </c>
      <c r="Q349" s="64">
        <f t="shared" si="60"/>
      </c>
      <c r="U349" s="4"/>
      <c r="AA349" s="17"/>
      <c r="AF349" s="4"/>
    </row>
    <row r="350" spans="1:32" ht="12.75">
      <c r="A350" s="15">
        <f t="shared" si="54"/>
        <v>0</v>
      </c>
      <c r="B350" s="38">
        <f t="shared" si="55"/>
        <v>0</v>
      </c>
      <c r="C350" s="39">
        <f t="shared" si="61"/>
        <v>0</v>
      </c>
      <c r="D350" s="4">
        <v>6</v>
      </c>
      <c r="E350" s="15">
        <f t="shared" si="56"/>
        <v>0</v>
      </c>
      <c r="F350" s="4">
        <f t="shared" si="57"/>
        <v>0</v>
      </c>
      <c r="G350" s="40"/>
      <c r="H350" s="26"/>
      <c r="I350" s="41"/>
      <c r="J350" s="41"/>
      <c r="K350" s="26"/>
      <c r="L350" s="26"/>
      <c r="M350" s="26"/>
      <c r="N350" s="26"/>
      <c r="O350" s="26"/>
      <c r="P350" s="63">
        <f t="shared" si="59"/>
      </c>
      <c r="Q350" s="64">
        <f t="shared" si="60"/>
      </c>
      <c r="U350" s="4"/>
      <c r="AA350" s="17"/>
      <c r="AF350" s="4"/>
    </row>
    <row r="351" spans="1:32" ht="12.75">
      <c r="A351" s="15">
        <f t="shared" si="54"/>
        <v>0</v>
      </c>
      <c r="B351" s="38">
        <f t="shared" si="55"/>
        <v>0</v>
      </c>
      <c r="C351" s="39">
        <f t="shared" si="61"/>
        <v>0</v>
      </c>
      <c r="D351" s="4">
        <v>6</v>
      </c>
      <c r="E351" s="15">
        <f t="shared" si="56"/>
        <v>0</v>
      </c>
      <c r="F351" s="4">
        <f t="shared" si="57"/>
        <v>0</v>
      </c>
      <c r="G351" s="40"/>
      <c r="H351" s="26"/>
      <c r="I351" s="41"/>
      <c r="J351" s="41"/>
      <c r="K351" s="26"/>
      <c r="L351" s="26"/>
      <c r="M351" s="26"/>
      <c r="N351" s="26"/>
      <c r="O351" s="26"/>
      <c r="P351" s="63">
        <f t="shared" si="59"/>
      </c>
      <c r="Q351" s="64">
        <f t="shared" si="60"/>
      </c>
      <c r="U351" s="4"/>
      <c r="AA351" s="17"/>
      <c r="AF351" s="4"/>
    </row>
    <row r="352" spans="7:32" ht="12.75">
      <c r="G352" s="42"/>
      <c r="I352" s="15"/>
      <c r="J352" s="15"/>
      <c r="K352" s="5"/>
      <c r="L352" s="5"/>
      <c r="M352" s="5"/>
      <c r="N352" s="5"/>
      <c r="O352" s="5"/>
      <c r="P352" s="69"/>
      <c r="U352" s="4"/>
      <c r="AA352" s="17"/>
      <c r="AF352" s="4"/>
    </row>
    <row r="353" spans="7:32" ht="12.75">
      <c r="G353" s="38"/>
      <c r="I353" s="15"/>
      <c r="J353" s="15"/>
      <c r="O353" s="4"/>
      <c r="P353" s="67"/>
      <c r="U353" s="4"/>
      <c r="AA353" s="17"/>
      <c r="AF353" s="4"/>
    </row>
    <row r="354" spans="6:32" ht="12.75">
      <c r="F354" s="5" t="s">
        <v>91</v>
      </c>
      <c r="G354" s="38"/>
      <c r="H354" s="5"/>
      <c r="I354" s="69">
        <f>IF(COUNT(P312:P351)=0,"",COUNTIF(P312:P351,"&gt;0")/COUNT(P312:P351))</f>
      </c>
      <c r="J354" s="17"/>
      <c r="L354" s="5" t="s">
        <v>69</v>
      </c>
      <c r="M354" s="5"/>
      <c r="N354" s="5"/>
      <c r="O354" s="5"/>
      <c r="P354" s="69">
        <f>IF(COUNT(P312:P351)=0,"",AVERAGE(P312:P351))</f>
      </c>
      <c r="Q354" s="17"/>
      <c r="U354" s="4"/>
      <c r="AA354" s="17"/>
      <c r="AF354" s="4"/>
    </row>
    <row r="355" spans="7:32" ht="12.75">
      <c r="G355" s="38"/>
      <c r="H355" s="53" t="s">
        <v>35</v>
      </c>
      <c r="I355" s="72">
        <f>IF(I354="","",2*I356)</f>
      </c>
      <c r="J355" s="54" t="s">
        <v>36</v>
      </c>
      <c r="O355" s="53" t="s">
        <v>35</v>
      </c>
      <c r="P355" s="72">
        <f>IF(P354="","",STDEV(P312:P351)/SQRT(COUNT(P312:P351))*2)</f>
      </c>
      <c r="Q355" s="54" t="s">
        <v>36</v>
      </c>
      <c r="U355" s="4"/>
      <c r="AA355" s="17"/>
      <c r="AF355" s="4"/>
    </row>
    <row r="356" spans="7:32" ht="12.75">
      <c r="G356" s="38"/>
      <c r="H356" s="22" t="s">
        <v>6</v>
      </c>
      <c r="I356" s="67">
        <f>IF(I354="","",SQRT(I354*(1-I354)/COUNT(P312:P351)))</f>
      </c>
      <c r="J356" s="17"/>
      <c r="O356" s="22" t="s">
        <v>6</v>
      </c>
      <c r="P356" s="67">
        <f>IF(P354="","",STDEV(P312:P351)/SQRT(COUNT(P312:P351)))</f>
      </c>
      <c r="Q356" s="17"/>
      <c r="U356" s="4"/>
      <c r="AA356" s="17"/>
      <c r="AF356" s="4"/>
    </row>
    <row r="357" spans="7:32" ht="12.75">
      <c r="G357" s="38"/>
      <c r="N357" s="15"/>
      <c r="P357" s="4"/>
      <c r="AF357" s="17"/>
    </row>
    <row r="358" spans="7:32" ht="12.75">
      <c r="G358" s="13"/>
      <c r="J358" s="22" t="s">
        <v>32</v>
      </c>
      <c r="K358" s="22"/>
      <c r="L358" s="19"/>
      <c r="M358" s="27"/>
      <c r="N358" s="15"/>
      <c r="P358" s="36"/>
      <c r="Q358" s="36"/>
      <c r="R358" s="36"/>
      <c r="S358" s="36"/>
      <c r="T358" s="36"/>
      <c r="U358" s="71"/>
      <c r="V358" s="36"/>
      <c r="AF358" s="17"/>
    </row>
    <row r="359" spans="7:32" ht="12.75">
      <c r="G359" s="5" t="s">
        <v>23</v>
      </c>
      <c r="H359" s="28"/>
      <c r="I359" s="29"/>
      <c r="J359" s="22" t="s">
        <v>30</v>
      </c>
      <c r="K359" s="22"/>
      <c r="L359" s="45"/>
      <c r="M359" s="46"/>
      <c r="N359" s="47">
        <f>IF(AND(COUNT(P361:P400)&gt;0,COUNT(P361:P400)&lt;5),"Caution! Strata has less than 5 lines","")</f>
      </c>
      <c r="P359" s="36"/>
      <c r="Q359" s="36"/>
      <c r="R359" s="36"/>
      <c r="S359" s="36"/>
      <c r="T359" s="36"/>
      <c r="U359" s="71"/>
      <c r="V359" s="36"/>
      <c r="AF359" s="17"/>
    </row>
    <row r="360" spans="1:32" ht="118.5">
      <c r="A360" s="5" t="s">
        <v>0</v>
      </c>
      <c r="B360" s="5" t="s">
        <v>10</v>
      </c>
      <c r="C360" s="5" t="s">
        <v>11</v>
      </c>
      <c r="D360" s="5" t="s">
        <v>12</v>
      </c>
      <c r="E360" s="5" t="s">
        <v>13</v>
      </c>
      <c r="F360" s="5" t="s">
        <v>14</v>
      </c>
      <c r="G360" s="13" t="s">
        <v>15</v>
      </c>
      <c r="H360" s="33" t="s">
        <v>96</v>
      </c>
      <c r="I360" s="34" t="s">
        <v>16</v>
      </c>
      <c r="J360" s="34" t="s">
        <v>17</v>
      </c>
      <c r="K360" s="35" t="s">
        <v>55</v>
      </c>
      <c r="L360" s="35" t="s">
        <v>56</v>
      </c>
      <c r="M360" s="35" t="s">
        <v>57</v>
      </c>
      <c r="N360" s="35" t="s">
        <v>58</v>
      </c>
      <c r="O360" s="35" t="s">
        <v>59</v>
      </c>
      <c r="P360" s="71" t="s">
        <v>62</v>
      </c>
      <c r="U360" s="4"/>
      <c r="AA360" s="17"/>
      <c r="AF360" s="4"/>
    </row>
    <row r="361" spans="1:32" ht="12.75">
      <c r="A361" s="15">
        <f aca="true" t="shared" si="62" ref="A361:A400">D$3</f>
        <v>0</v>
      </c>
      <c r="B361" s="38">
        <f aca="true" t="shared" si="63" ref="B361:B400">D$9</f>
        <v>0</v>
      </c>
      <c r="C361" s="39">
        <f>L$113</f>
        <v>0</v>
      </c>
      <c r="D361" s="4">
        <v>7</v>
      </c>
      <c r="E361" s="15">
        <f aca="true" t="shared" si="64" ref="E361:E400">H$114</f>
        <v>0</v>
      </c>
      <c r="F361" s="4">
        <f aca="true" t="shared" si="65" ref="F361:F400">C$20</f>
        <v>0</v>
      </c>
      <c r="G361" s="40"/>
      <c r="H361" s="26"/>
      <c r="I361" s="41"/>
      <c r="J361" s="41"/>
      <c r="K361" s="26"/>
      <c r="L361" s="26"/>
      <c r="M361" s="26"/>
      <c r="N361" s="26"/>
      <c r="O361" s="26"/>
      <c r="P361" s="63">
        <f>IF(SUM(K361:O361)=0,"",K361/SUM(K361:O361))</f>
      </c>
      <c r="Q361" s="64">
        <f>IF(AND(SUM(K361:O361)&lt;&gt;0,SUM(K361:O361)&lt;&gt;10,SUM(K361:O361)&lt;&gt;20),"Error! Must have a total of 10 or 20 outcomes per line","")</f>
      </c>
      <c r="U361" s="4"/>
      <c r="AA361" s="17"/>
      <c r="AF361" s="4"/>
    </row>
    <row r="362" spans="1:32" ht="12.75">
      <c r="A362" s="15">
        <f t="shared" si="62"/>
        <v>0</v>
      </c>
      <c r="B362" s="38">
        <f t="shared" si="63"/>
        <v>0</v>
      </c>
      <c r="C362" s="39">
        <f aca="true" t="shared" si="66" ref="C362:C380">L$113</f>
        <v>0</v>
      </c>
      <c r="D362" s="4">
        <v>7</v>
      </c>
      <c r="E362" s="15">
        <f t="shared" si="64"/>
        <v>0</v>
      </c>
      <c r="F362" s="4">
        <f t="shared" si="65"/>
        <v>0</v>
      </c>
      <c r="G362" s="40"/>
      <c r="H362" s="26"/>
      <c r="I362" s="41"/>
      <c r="J362" s="41"/>
      <c r="K362" s="26"/>
      <c r="L362" s="26"/>
      <c r="M362" s="26"/>
      <c r="N362" s="26"/>
      <c r="O362" s="26"/>
      <c r="P362" s="63">
        <f aca="true" t="shared" si="67" ref="P362:P400">IF(SUM(K362:O362)=0,"",K362/SUM(K362:O362))</f>
      </c>
      <c r="Q362" s="64">
        <f aca="true" t="shared" si="68" ref="Q362:Q400">IF(AND(SUM(K362:O362)&lt;&gt;0,SUM(K362:O362)&lt;&gt;10,SUM(K362:O362)&lt;&gt;20),"Error! Must have a total of 10 or 20 outcomes per line","")</f>
      </c>
      <c r="U362" s="4"/>
      <c r="AA362" s="17"/>
      <c r="AF362" s="4"/>
    </row>
    <row r="363" spans="1:32" ht="12.75">
      <c r="A363" s="15">
        <f t="shared" si="62"/>
        <v>0</v>
      </c>
      <c r="B363" s="38">
        <f t="shared" si="63"/>
        <v>0</v>
      </c>
      <c r="C363" s="39">
        <f t="shared" si="66"/>
        <v>0</v>
      </c>
      <c r="D363" s="4">
        <v>7</v>
      </c>
      <c r="E363" s="15">
        <f t="shared" si="64"/>
        <v>0</v>
      </c>
      <c r="F363" s="4">
        <f t="shared" si="65"/>
        <v>0</v>
      </c>
      <c r="G363" s="40"/>
      <c r="H363" s="26"/>
      <c r="I363" s="41"/>
      <c r="J363" s="41"/>
      <c r="K363" s="26"/>
      <c r="L363" s="26"/>
      <c r="M363" s="26"/>
      <c r="N363" s="26"/>
      <c r="O363" s="26"/>
      <c r="P363" s="63">
        <f t="shared" si="67"/>
      </c>
      <c r="Q363" s="64">
        <f t="shared" si="68"/>
      </c>
      <c r="U363" s="4"/>
      <c r="AA363" s="17"/>
      <c r="AF363" s="4"/>
    </row>
    <row r="364" spans="1:32" ht="12.75">
      <c r="A364" s="15">
        <f t="shared" si="62"/>
        <v>0</v>
      </c>
      <c r="B364" s="38">
        <f t="shared" si="63"/>
        <v>0</v>
      </c>
      <c r="C364" s="39">
        <f t="shared" si="66"/>
        <v>0</v>
      </c>
      <c r="D364" s="4">
        <v>7</v>
      </c>
      <c r="E364" s="15">
        <f t="shared" si="64"/>
        <v>0</v>
      </c>
      <c r="F364" s="4">
        <f t="shared" si="65"/>
        <v>0</v>
      </c>
      <c r="G364" s="40"/>
      <c r="H364" s="26"/>
      <c r="I364" s="41"/>
      <c r="J364" s="41"/>
      <c r="K364" s="26"/>
      <c r="L364" s="26"/>
      <c r="M364" s="26"/>
      <c r="N364" s="26"/>
      <c r="O364" s="26"/>
      <c r="P364" s="63">
        <f t="shared" si="67"/>
      </c>
      <c r="Q364" s="64">
        <f t="shared" si="68"/>
      </c>
      <c r="U364" s="4"/>
      <c r="AA364" s="17"/>
      <c r="AF364" s="4"/>
    </row>
    <row r="365" spans="1:32" ht="12.75">
      <c r="A365" s="15">
        <f t="shared" si="62"/>
        <v>0</v>
      </c>
      <c r="B365" s="38">
        <f t="shared" si="63"/>
        <v>0</v>
      </c>
      <c r="C365" s="39">
        <f t="shared" si="66"/>
        <v>0</v>
      </c>
      <c r="D365" s="4">
        <v>7</v>
      </c>
      <c r="E365" s="15">
        <f t="shared" si="64"/>
        <v>0</v>
      </c>
      <c r="F365" s="4">
        <f t="shared" si="65"/>
        <v>0</v>
      </c>
      <c r="G365" s="40"/>
      <c r="H365" s="26"/>
      <c r="I365" s="41"/>
      <c r="J365" s="41"/>
      <c r="K365" s="26"/>
      <c r="L365" s="26"/>
      <c r="M365" s="26"/>
      <c r="N365" s="26"/>
      <c r="O365" s="26"/>
      <c r="P365" s="63">
        <f t="shared" si="67"/>
      </c>
      <c r="Q365" s="64">
        <f t="shared" si="68"/>
      </c>
      <c r="U365" s="4"/>
      <c r="AA365" s="17"/>
      <c r="AF365" s="4"/>
    </row>
    <row r="366" spans="1:32" ht="12.75">
      <c r="A366" s="15">
        <f t="shared" si="62"/>
        <v>0</v>
      </c>
      <c r="B366" s="38">
        <f t="shared" si="63"/>
        <v>0</v>
      </c>
      <c r="C366" s="39">
        <f t="shared" si="66"/>
        <v>0</v>
      </c>
      <c r="D366" s="4">
        <v>7</v>
      </c>
      <c r="E366" s="15">
        <f t="shared" si="64"/>
        <v>0</v>
      </c>
      <c r="F366" s="4">
        <f t="shared" si="65"/>
        <v>0</v>
      </c>
      <c r="G366" s="40"/>
      <c r="H366" s="26"/>
      <c r="I366" s="41"/>
      <c r="J366" s="41"/>
      <c r="K366" s="26"/>
      <c r="L366" s="26"/>
      <c r="M366" s="26"/>
      <c r="N366" s="26"/>
      <c r="O366" s="26"/>
      <c r="P366" s="63">
        <f t="shared" si="67"/>
      </c>
      <c r="Q366" s="64">
        <f t="shared" si="68"/>
      </c>
      <c r="U366" s="4"/>
      <c r="AA366" s="17"/>
      <c r="AF366" s="4"/>
    </row>
    <row r="367" spans="1:32" ht="12.75">
      <c r="A367" s="15">
        <f t="shared" si="62"/>
        <v>0</v>
      </c>
      <c r="B367" s="38">
        <f t="shared" si="63"/>
        <v>0</v>
      </c>
      <c r="C367" s="39">
        <f t="shared" si="66"/>
        <v>0</v>
      </c>
      <c r="D367" s="4">
        <v>7</v>
      </c>
      <c r="E367" s="15">
        <f t="shared" si="64"/>
        <v>0</v>
      </c>
      <c r="F367" s="4">
        <f t="shared" si="65"/>
        <v>0</v>
      </c>
      <c r="G367" s="40"/>
      <c r="H367" s="26"/>
      <c r="I367" s="41"/>
      <c r="J367" s="41"/>
      <c r="K367" s="26"/>
      <c r="L367" s="26"/>
      <c r="M367" s="26"/>
      <c r="N367" s="26"/>
      <c r="O367" s="26"/>
      <c r="P367" s="63">
        <f t="shared" si="67"/>
      </c>
      <c r="Q367" s="64">
        <f t="shared" si="68"/>
      </c>
      <c r="U367" s="4"/>
      <c r="AA367" s="17"/>
      <c r="AF367" s="4"/>
    </row>
    <row r="368" spans="1:32" ht="12.75">
      <c r="A368" s="15">
        <f t="shared" si="62"/>
        <v>0</v>
      </c>
      <c r="B368" s="38">
        <f t="shared" si="63"/>
        <v>0</v>
      </c>
      <c r="C368" s="39">
        <f t="shared" si="66"/>
        <v>0</v>
      </c>
      <c r="D368" s="4">
        <v>7</v>
      </c>
      <c r="E368" s="15">
        <f t="shared" si="64"/>
        <v>0</v>
      </c>
      <c r="F368" s="4">
        <f t="shared" si="65"/>
        <v>0</v>
      </c>
      <c r="G368" s="40"/>
      <c r="H368" s="26"/>
      <c r="I368" s="41"/>
      <c r="J368" s="41"/>
      <c r="K368" s="26"/>
      <c r="L368" s="26"/>
      <c r="M368" s="26"/>
      <c r="N368" s="26"/>
      <c r="O368" s="26"/>
      <c r="P368" s="63">
        <f t="shared" si="67"/>
      </c>
      <c r="Q368" s="64">
        <f t="shared" si="68"/>
      </c>
      <c r="U368" s="4"/>
      <c r="AA368" s="17"/>
      <c r="AF368" s="4"/>
    </row>
    <row r="369" spans="1:32" ht="12.75">
      <c r="A369" s="15">
        <f t="shared" si="62"/>
        <v>0</v>
      </c>
      <c r="B369" s="38">
        <f t="shared" si="63"/>
        <v>0</v>
      </c>
      <c r="C369" s="39">
        <f t="shared" si="66"/>
        <v>0</v>
      </c>
      <c r="D369" s="4">
        <v>7</v>
      </c>
      <c r="E369" s="15">
        <f t="shared" si="64"/>
        <v>0</v>
      </c>
      <c r="F369" s="4">
        <f t="shared" si="65"/>
        <v>0</v>
      </c>
      <c r="G369" s="40"/>
      <c r="H369" s="26"/>
      <c r="I369" s="41"/>
      <c r="J369" s="41"/>
      <c r="K369" s="26"/>
      <c r="L369" s="26"/>
      <c r="M369" s="26"/>
      <c r="N369" s="26"/>
      <c r="O369" s="26"/>
      <c r="P369" s="63">
        <f t="shared" si="67"/>
      </c>
      <c r="Q369" s="64">
        <f t="shared" si="68"/>
      </c>
      <c r="U369" s="4"/>
      <c r="AA369" s="17"/>
      <c r="AF369" s="4"/>
    </row>
    <row r="370" spans="1:32" ht="12.75">
      <c r="A370" s="15">
        <f t="shared" si="62"/>
        <v>0</v>
      </c>
      <c r="B370" s="38">
        <f t="shared" si="63"/>
        <v>0</v>
      </c>
      <c r="C370" s="39">
        <f t="shared" si="66"/>
        <v>0</v>
      </c>
      <c r="D370" s="4">
        <v>7</v>
      </c>
      <c r="E370" s="15">
        <f t="shared" si="64"/>
        <v>0</v>
      </c>
      <c r="F370" s="4">
        <f t="shared" si="65"/>
        <v>0</v>
      </c>
      <c r="G370" s="40"/>
      <c r="H370" s="26"/>
      <c r="I370" s="41"/>
      <c r="J370" s="41"/>
      <c r="K370" s="26"/>
      <c r="L370" s="26"/>
      <c r="M370" s="26"/>
      <c r="N370" s="26"/>
      <c r="O370" s="26"/>
      <c r="P370" s="63">
        <f t="shared" si="67"/>
      </c>
      <c r="Q370" s="64">
        <f t="shared" si="68"/>
      </c>
      <c r="U370" s="4"/>
      <c r="AA370" s="17"/>
      <c r="AF370" s="4"/>
    </row>
    <row r="371" spans="1:32" ht="12.75">
      <c r="A371" s="15">
        <f t="shared" si="62"/>
        <v>0</v>
      </c>
      <c r="B371" s="38">
        <f t="shared" si="63"/>
        <v>0</v>
      </c>
      <c r="C371" s="39">
        <f t="shared" si="66"/>
        <v>0</v>
      </c>
      <c r="D371" s="4">
        <v>7</v>
      </c>
      <c r="E371" s="15">
        <f t="shared" si="64"/>
        <v>0</v>
      </c>
      <c r="F371" s="4">
        <f t="shared" si="65"/>
        <v>0</v>
      </c>
      <c r="G371" s="40"/>
      <c r="H371" s="26"/>
      <c r="I371" s="41"/>
      <c r="J371" s="41"/>
      <c r="K371" s="26"/>
      <c r="L371" s="26"/>
      <c r="M371" s="26"/>
      <c r="N371" s="26"/>
      <c r="O371" s="26"/>
      <c r="P371" s="63">
        <f t="shared" si="67"/>
      </c>
      <c r="Q371" s="64">
        <f t="shared" si="68"/>
      </c>
      <c r="U371" s="4"/>
      <c r="AA371" s="17"/>
      <c r="AF371" s="4"/>
    </row>
    <row r="372" spans="1:32" ht="12.75">
      <c r="A372" s="15">
        <f t="shared" si="62"/>
        <v>0</v>
      </c>
      <c r="B372" s="38">
        <f t="shared" si="63"/>
        <v>0</v>
      </c>
      <c r="C372" s="39">
        <f t="shared" si="66"/>
        <v>0</v>
      </c>
      <c r="D372" s="4">
        <v>7</v>
      </c>
      <c r="E372" s="15">
        <f t="shared" si="64"/>
        <v>0</v>
      </c>
      <c r="F372" s="4">
        <f t="shared" si="65"/>
        <v>0</v>
      </c>
      <c r="G372" s="40"/>
      <c r="H372" s="26"/>
      <c r="I372" s="41"/>
      <c r="J372" s="41"/>
      <c r="K372" s="26"/>
      <c r="L372" s="26"/>
      <c r="M372" s="26"/>
      <c r="N372" s="26"/>
      <c r="O372" s="26"/>
      <c r="P372" s="63">
        <f t="shared" si="67"/>
      </c>
      <c r="Q372" s="64">
        <f t="shared" si="68"/>
      </c>
      <c r="U372" s="4"/>
      <c r="AA372" s="17"/>
      <c r="AF372" s="4"/>
    </row>
    <row r="373" spans="1:32" ht="12.75">
      <c r="A373" s="15">
        <f t="shared" si="62"/>
        <v>0</v>
      </c>
      <c r="B373" s="38">
        <f t="shared" si="63"/>
        <v>0</v>
      </c>
      <c r="C373" s="39">
        <f t="shared" si="66"/>
        <v>0</v>
      </c>
      <c r="D373" s="4">
        <v>7</v>
      </c>
      <c r="E373" s="15">
        <f t="shared" si="64"/>
        <v>0</v>
      </c>
      <c r="F373" s="4">
        <f t="shared" si="65"/>
        <v>0</v>
      </c>
      <c r="G373" s="40"/>
      <c r="H373" s="26"/>
      <c r="I373" s="41"/>
      <c r="J373" s="41"/>
      <c r="K373" s="26"/>
      <c r="L373" s="26"/>
      <c r="M373" s="26"/>
      <c r="N373" s="26"/>
      <c r="O373" s="26"/>
      <c r="P373" s="63">
        <f t="shared" si="67"/>
      </c>
      <c r="Q373" s="64">
        <f t="shared" si="68"/>
      </c>
      <c r="U373" s="4"/>
      <c r="AA373" s="17"/>
      <c r="AF373" s="4"/>
    </row>
    <row r="374" spans="1:32" ht="12.75">
      <c r="A374" s="15">
        <f t="shared" si="62"/>
        <v>0</v>
      </c>
      <c r="B374" s="38">
        <f t="shared" si="63"/>
        <v>0</v>
      </c>
      <c r="C374" s="39">
        <f t="shared" si="66"/>
        <v>0</v>
      </c>
      <c r="D374" s="4">
        <v>7</v>
      </c>
      <c r="E374" s="15">
        <f t="shared" si="64"/>
        <v>0</v>
      </c>
      <c r="F374" s="4">
        <f t="shared" si="65"/>
        <v>0</v>
      </c>
      <c r="G374" s="40"/>
      <c r="H374" s="26"/>
      <c r="I374" s="41"/>
      <c r="J374" s="41"/>
      <c r="K374" s="26"/>
      <c r="L374" s="26"/>
      <c r="M374" s="26"/>
      <c r="N374" s="26"/>
      <c r="O374" s="26"/>
      <c r="P374" s="63">
        <f t="shared" si="67"/>
      </c>
      <c r="Q374" s="64">
        <f t="shared" si="68"/>
      </c>
      <c r="U374" s="4"/>
      <c r="AA374" s="17"/>
      <c r="AF374" s="4"/>
    </row>
    <row r="375" spans="1:32" ht="12.75">
      <c r="A375" s="15">
        <f t="shared" si="62"/>
        <v>0</v>
      </c>
      <c r="B375" s="38">
        <f t="shared" si="63"/>
        <v>0</v>
      </c>
      <c r="C375" s="39">
        <f t="shared" si="66"/>
        <v>0</v>
      </c>
      <c r="D375" s="4">
        <v>7</v>
      </c>
      <c r="E375" s="15">
        <f t="shared" si="64"/>
        <v>0</v>
      </c>
      <c r="F375" s="4">
        <f t="shared" si="65"/>
        <v>0</v>
      </c>
      <c r="G375" s="40"/>
      <c r="H375" s="26"/>
      <c r="I375" s="41"/>
      <c r="J375" s="41"/>
      <c r="K375" s="26"/>
      <c r="L375" s="26"/>
      <c r="M375" s="26"/>
      <c r="N375" s="26"/>
      <c r="O375" s="26"/>
      <c r="P375" s="63">
        <f t="shared" si="67"/>
      </c>
      <c r="Q375" s="64">
        <f t="shared" si="68"/>
      </c>
      <c r="U375" s="4"/>
      <c r="AA375" s="17"/>
      <c r="AF375" s="4"/>
    </row>
    <row r="376" spans="1:32" ht="12.75">
      <c r="A376" s="15">
        <f t="shared" si="62"/>
        <v>0</v>
      </c>
      <c r="B376" s="38">
        <f t="shared" si="63"/>
        <v>0</v>
      </c>
      <c r="C376" s="39">
        <f t="shared" si="66"/>
        <v>0</v>
      </c>
      <c r="D376" s="4">
        <v>7</v>
      </c>
      <c r="E376" s="15">
        <f t="shared" si="64"/>
        <v>0</v>
      </c>
      <c r="F376" s="4">
        <f t="shared" si="65"/>
        <v>0</v>
      </c>
      <c r="G376" s="40"/>
      <c r="H376" s="26"/>
      <c r="I376" s="41"/>
      <c r="J376" s="41"/>
      <c r="K376" s="26"/>
      <c r="L376" s="26"/>
      <c r="M376" s="26"/>
      <c r="N376" s="26"/>
      <c r="O376" s="26"/>
      <c r="P376" s="63">
        <f t="shared" si="67"/>
      </c>
      <c r="Q376" s="64">
        <f t="shared" si="68"/>
      </c>
      <c r="U376" s="4"/>
      <c r="AA376" s="17"/>
      <c r="AF376" s="4"/>
    </row>
    <row r="377" spans="1:32" ht="12.75">
      <c r="A377" s="15">
        <f t="shared" si="62"/>
        <v>0</v>
      </c>
      <c r="B377" s="38">
        <f t="shared" si="63"/>
        <v>0</v>
      </c>
      <c r="C377" s="39">
        <f t="shared" si="66"/>
        <v>0</v>
      </c>
      <c r="D377" s="4">
        <v>7</v>
      </c>
      <c r="E377" s="15">
        <f t="shared" si="64"/>
        <v>0</v>
      </c>
      <c r="F377" s="4">
        <f t="shared" si="65"/>
        <v>0</v>
      </c>
      <c r="G377" s="40"/>
      <c r="H377" s="26"/>
      <c r="I377" s="41"/>
      <c r="J377" s="41"/>
      <c r="K377" s="26"/>
      <c r="L377" s="26"/>
      <c r="M377" s="26"/>
      <c r="N377" s="26"/>
      <c r="O377" s="26"/>
      <c r="P377" s="63">
        <f t="shared" si="67"/>
      </c>
      <c r="Q377" s="64">
        <f t="shared" si="68"/>
      </c>
      <c r="U377" s="4"/>
      <c r="AA377" s="17"/>
      <c r="AF377" s="4"/>
    </row>
    <row r="378" spans="1:32" ht="12.75">
      <c r="A378" s="15">
        <f t="shared" si="62"/>
        <v>0</v>
      </c>
      <c r="B378" s="38">
        <f t="shared" si="63"/>
        <v>0</v>
      </c>
      <c r="C378" s="39">
        <f t="shared" si="66"/>
        <v>0</v>
      </c>
      <c r="D378" s="4">
        <v>7</v>
      </c>
      <c r="E378" s="15">
        <f t="shared" si="64"/>
        <v>0</v>
      </c>
      <c r="F378" s="4">
        <f t="shared" si="65"/>
        <v>0</v>
      </c>
      <c r="G378" s="40"/>
      <c r="H378" s="26"/>
      <c r="I378" s="41"/>
      <c r="J378" s="41"/>
      <c r="K378" s="26"/>
      <c r="L378" s="26"/>
      <c r="M378" s="26"/>
      <c r="N378" s="26"/>
      <c r="O378" s="26"/>
      <c r="P378" s="63">
        <f t="shared" si="67"/>
      </c>
      <c r="Q378" s="64">
        <f t="shared" si="68"/>
      </c>
      <c r="U378" s="4"/>
      <c r="AA378" s="17"/>
      <c r="AF378" s="4"/>
    </row>
    <row r="379" spans="1:32" ht="12.75">
      <c r="A379" s="15">
        <f t="shared" si="62"/>
        <v>0</v>
      </c>
      <c r="B379" s="38">
        <f t="shared" si="63"/>
        <v>0</v>
      </c>
      <c r="C379" s="39">
        <f t="shared" si="66"/>
        <v>0</v>
      </c>
      <c r="D379" s="4">
        <v>7</v>
      </c>
      <c r="E379" s="15">
        <f t="shared" si="64"/>
        <v>0</v>
      </c>
      <c r="F379" s="4">
        <f t="shared" si="65"/>
        <v>0</v>
      </c>
      <c r="G379" s="40"/>
      <c r="H379" s="26"/>
      <c r="I379" s="41"/>
      <c r="J379" s="41"/>
      <c r="K379" s="26"/>
      <c r="L379" s="26"/>
      <c r="M379" s="26"/>
      <c r="N379" s="26"/>
      <c r="O379" s="26"/>
      <c r="P379" s="63">
        <f t="shared" si="67"/>
      </c>
      <c r="Q379" s="64">
        <f t="shared" si="68"/>
      </c>
      <c r="U379" s="4"/>
      <c r="AA379" s="17"/>
      <c r="AF379" s="4"/>
    </row>
    <row r="380" spans="1:32" ht="12.75">
      <c r="A380" s="15">
        <f t="shared" si="62"/>
        <v>0</v>
      </c>
      <c r="B380" s="38">
        <f t="shared" si="63"/>
        <v>0</v>
      </c>
      <c r="C380" s="39">
        <f t="shared" si="66"/>
        <v>0</v>
      </c>
      <c r="D380" s="4">
        <v>7</v>
      </c>
      <c r="E380" s="15">
        <f t="shared" si="64"/>
        <v>0</v>
      </c>
      <c r="F380" s="4">
        <f t="shared" si="65"/>
        <v>0</v>
      </c>
      <c r="G380" s="40"/>
      <c r="H380" s="26"/>
      <c r="I380" s="41"/>
      <c r="J380" s="41"/>
      <c r="K380" s="26"/>
      <c r="L380" s="26"/>
      <c r="M380" s="26"/>
      <c r="N380" s="26"/>
      <c r="O380" s="26"/>
      <c r="P380" s="63">
        <f t="shared" si="67"/>
      </c>
      <c r="Q380" s="64">
        <f t="shared" si="68"/>
      </c>
      <c r="U380" s="4"/>
      <c r="AA380" s="17"/>
      <c r="AF380" s="4"/>
    </row>
    <row r="381" spans="1:32" ht="12.75">
      <c r="A381" s="15">
        <f t="shared" si="62"/>
        <v>0</v>
      </c>
      <c r="B381" s="38">
        <f t="shared" si="63"/>
        <v>0</v>
      </c>
      <c r="C381" s="39">
        <f>L$113</f>
        <v>0</v>
      </c>
      <c r="D381" s="4">
        <v>7</v>
      </c>
      <c r="E381" s="15">
        <f t="shared" si="64"/>
        <v>0</v>
      </c>
      <c r="F381" s="4">
        <f t="shared" si="65"/>
        <v>0</v>
      </c>
      <c r="G381" s="40"/>
      <c r="H381" s="26"/>
      <c r="I381" s="41"/>
      <c r="J381" s="41"/>
      <c r="K381" s="26"/>
      <c r="L381" s="26"/>
      <c r="M381" s="26"/>
      <c r="N381" s="26"/>
      <c r="O381" s="26"/>
      <c r="P381" s="63">
        <f t="shared" si="67"/>
      </c>
      <c r="Q381" s="64">
        <f t="shared" si="68"/>
      </c>
      <c r="U381" s="4"/>
      <c r="AA381" s="17"/>
      <c r="AF381" s="4"/>
    </row>
    <row r="382" spans="1:32" ht="12.75">
      <c r="A382" s="15">
        <f t="shared" si="62"/>
        <v>0</v>
      </c>
      <c r="B382" s="38">
        <f t="shared" si="63"/>
        <v>0</v>
      </c>
      <c r="C382" s="39">
        <f aca="true" t="shared" si="69" ref="C382:C400">L$113</f>
        <v>0</v>
      </c>
      <c r="D382" s="4">
        <v>7</v>
      </c>
      <c r="E382" s="15">
        <f t="shared" si="64"/>
        <v>0</v>
      </c>
      <c r="F382" s="4">
        <f t="shared" si="65"/>
        <v>0</v>
      </c>
      <c r="G382" s="40"/>
      <c r="H382" s="26"/>
      <c r="I382" s="41"/>
      <c r="J382" s="41"/>
      <c r="K382" s="26"/>
      <c r="L382" s="26"/>
      <c r="M382" s="26"/>
      <c r="N382" s="26"/>
      <c r="O382" s="26"/>
      <c r="P382" s="63">
        <f t="shared" si="67"/>
      </c>
      <c r="Q382" s="64">
        <f t="shared" si="68"/>
      </c>
      <c r="U382" s="4"/>
      <c r="AA382" s="17"/>
      <c r="AF382" s="4"/>
    </row>
    <row r="383" spans="1:32" ht="12.75">
      <c r="A383" s="15">
        <f t="shared" si="62"/>
        <v>0</v>
      </c>
      <c r="B383" s="38">
        <f t="shared" si="63"/>
        <v>0</v>
      </c>
      <c r="C383" s="39">
        <f t="shared" si="69"/>
        <v>0</v>
      </c>
      <c r="D383" s="4">
        <v>7</v>
      </c>
      <c r="E383" s="15">
        <f t="shared" si="64"/>
        <v>0</v>
      </c>
      <c r="F383" s="4">
        <f t="shared" si="65"/>
        <v>0</v>
      </c>
      <c r="G383" s="40"/>
      <c r="H383" s="26"/>
      <c r="I383" s="41"/>
      <c r="J383" s="41"/>
      <c r="K383" s="26"/>
      <c r="L383" s="26"/>
      <c r="M383" s="26"/>
      <c r="N383" s="26"/>
      <c r="O383" s="26"/>
      <c r="P383" s="63">
        <f t="shared" si="67"/>
      </c>
      <c r="Q383" s="64">
        <f t="shared" si="68"/>
      </c>
      <c r="U383" s="4"/>
      <c r="AA383" s="17"/>
      <c r="AF383" s="4"/>
    </row>
    <row r="384" spans="1:32" ht="12.75">
      <c r="A384" s="15">
        <f t="shared" si="62"/>
        <v>0</v>
      </c>
      <c r="B384" s="38">
        <f t="shared" si="63"/>
        <v>0</v>
      </c>
      <c r="C384" s="39">
        <f t="shared" si="69"/>
        <v>0</v>
      </c>
      <c r="D384" s="4">
        <v>7</v>
      </c>
      <c r="E384" s="15">
        <f t="shared" si="64"/>
        <v>0</v>
      </c>
      <c r="F384" s="4">
        <f t="shared" si="65"/>
        <v>0</v>
      </c>
      <c r="G384" s="40"/>
      <c r="H384" s="26"/>
      <c r="I384" s="41"/>
      <c r="J384" s="41"/>
      <c r="K384" s="26"/>
      <c r="L384" s="26"/>
      <c r="M384" s="26"/>
      <c r="N384" s="26"/>
      <c r="O384" s="26"/>
      <c r="P384" s="63">
        <f t="shared" si="67"/>
      </c>
      <c r="Q384" s="64">
        <f t="shared" si="68"/>
      </c>
      <c r="U384" s="4"/>
      <c r="AA384" s="17"/>
      <c r="AF384" s="4"/>
    </row>
    <row r="385" spans="1:32" ht="12.75">
      <c r="A385" s="15">
        <f t="shared" si="62"/>
        <v>0</v>
      </c>
      <c r="B385" s="38">
        <f t="shared" si="63"/>
        <v>0</v>
      </c>
      <c r="C385" s="39">
        <f t="shared" si="69"/>
        <v>0</v>
      </c>
      <c r="D385" s="4">
        <v>7</v>
      </c>
      <c r="E385" s="15">
        <f t="shared" si="64"/>
        <v>0</v>
      </c>
      <c r="F385" s="4">
        <f t="shared" si="65"/>
        <v>0</v>
      </c>
      <c r="G385" s="40"/>
      <c r="H385" s="26"/>
      <c r="I385" s="41"/>
      <c r="J385" s="41"/>
      <c r="K385" s="26"/>
      <c r="L385" s="26"/>
      <c r="M385" s="26"/>
      <c r="N385" s="26"/>
      <c r="O385" s="26"/>
      <c r="P385" s="63">
        <f t="shared" si="67"/>
      </c>
      <c r="Q385" s="64">
        <f t="shared" si="68"/>
      </c>
      <c r="U385" s="4"/>
      <c r="AA385" s="17"/>
      <c r="AF385" s="4"/>
    </row>
    <row r="386" spans="1:32" ht="12.75">
      <c r="A386" s="15">
        <f t="shared" si="62"/>
        <v>0</v>
      </c>
      <c r="B386" s="38">
        <f t="shared" si="63"/>
        <v>0</v>
      </c>
      <c r="C386" s="39">
        <f t="shared" si="69"/>
        <v>0</v>
      </c>
      <c r="D386" s="4">
        <v>7</v>
      </c>
      <c r="E386" s="15">
        <f t="shared" si="64"/>
        <v>0</v>
      </c>
      <c r="F386" s="4">
        <f t="shared" si="65"/>
        <v>0</v>
      </c>
      <c r="G386" s="40"/>
      <c r="H386" s="26"/>
      <c r="I386" s="41"/>
      <c r="J386" s="41"/>
      <c r="K386" s="26"/>
      <c r="L386" s="26"/>
      <c r="M386" s="26"/>
      <c r="N386" s="26"/>
      <c r="O386" s="26"/>
      <c r="P386" s="63">
        <f t="shared" si="67"/>
      </c>
      <c r="Q386" s="64">
        <f t="shared" si="68"/>
      </c>
      <c r="U386" s="4"/>
      <c r="AA386" s="17"/>
      <c r="AF386" s="4"/>
    </row>
    <row r="387" spans="1:32" ht="12.75">
      <c r="A387" s="15">
        <f t="shared" si="62"/>
        <v>0</v>
      </c>
      <c r="B387" s="38">
        <f t="shared" si="63"/>
        <v>0</v>
      </c>
      <c r="C387" s="39">
        <f t="shared" si="69"/>
        <v>0</v>
      </c>
      <c r="D387" s="4">
        <v>7</v>
      </c>
      <c r="E387" s="15">
        <f t="shared" si="64"/>
        <v>0</v>
      </c>
      <c r="F387" s="4">
        <f t="shared" si="65"/>
        <v>0</v>
      </c>
      <c r="G387" s="40"/>
      <c r="H387" s="26"/>
      <c r="I387" s="41"/>
      <c r="J387" s="41"/>
      <c r="K387" s="26"/>
      <c r="L387" s="26"/>
      <c r="M387" s="26"/>
      <c r="N387" s="26"/>
      <c r="O387" s="26"/>
      <c r="P387" s="63">
        <f t="shared" si="67"/>
      </c>
      <c r="Q387" s="64">
        <f t="shared" si="68"/>
      </c>
      <c r="U387" s="4"/>
      <c r="AA387" s="17"/>
      <c r="AF387" s="4"/>
    </row>
    <row r="388" spans="1:32" ht="12.75">
      <c r="A388" s="15">
        <f t="shared" si="62"/>
        <v>0</v>
      </c>
      <c r="B388" s="38">
        <f t="shared" si="63"/>
        <v>0</v>
      </c>
      <c r="C388" s="39">
        <f t="shared" si="69"/>
        <v>0</v>
      </c>
      <c r="D388" s="4">
        <v>7</v>
      </c>
      <c r="E388" s="15">
        <f t="shared" si="64"/>
        <v>0</v>
      </c>
      <c r="F388" s="4">
        <f t="shared" si="65"/>
        <v>0</v>
      </c>
      <c r="G388" s="40"/>
      <c r="H388" s="26"/>
      <c r="I388" s="41"/>
      <c r="J388" s="41"/>
      <c r="K388" s="26"/>
      <c r="L388" s="26"/>
      <c r="M388" s="26"/>
      <c r="N388" s="26"/>
      <c r="O388" s="26"/>
      <c r="P388" s="63">
        <f t="shared" si="67"/>
      </c>
      <c r="Q388" s="64">
        <f t="shared" si="68"/>
      </c>
      <c r="U388" s="4"/>
      <c r="AA388" s="17"/>
      <c r="AF388" s="4"/>
    </row>
    <row r="389" spans="1:32" ht="12.75">
      <c r="A389" s="15">
        <f t="shared" si="62"/>
        <v>0</v>
      </c>
      <c r="B389" s="38">
        <f t="shared" si="63"/>
        <v>0</v>
      </c>
      <c r="C389" s="39">
        <f t="shared" si="69"/>
        <v>0</v>
      </c>
      <c r="D389" s="4">
        <v>7</v>
      </c>
      <c r="E389" s="15">
        <f t="shared" si="64"/>
        <v>0</v>
      </c>
      <c r="F389" s="4">
        <f t="shared" si="65"/>
        <v>0</v>
      </c>
      <c r="G389" s="40"/>
      <c r="H389" s="26"/>
      <c r="I389" s="41"/>
      <c r="J389" s="41"/>
      <c r="K389" s="26"/>
      <c r="L389" s="26"/>
      <c r="M389" s="26"/>
      <c r="N389" s="26"/>
      <c r="O389" s="26"/>
      <c r="P389" s="63">
        <f t="shared" si="67"/>
      </c>
      <c r="Q389" s="64">
        <f t="shared" si="68"/>
      </c>
      <c r="U389" s="4"/>
      <c r="AA389" s="17"/>
      <c r="AF389" s="4"/>
    </row>
    <row r="390" spans="1:32" ht="12.75">
      <c r="A390" s="15">
        <f t="shared" si="62"/>
        <v>0</v>
      </c>
      <c r="B390" s="38">
        <f t="shared" si="63"/>
        <v>0</v>
      </c>
      <c r="C390" s="39">
        <f t="shared" si="69"/>
        <v>0</v>
      </c>
      <c r="D390" s="4">
        <v>7</v>
      </c>
      <c r="E390" s="15">
        <f t="shared" si="64"/>
        <v>0</v>
      </c>
      <c r="F390" s="4">
        <f t="shared" si="65"/>
        <v>0</v>
      </c>
      <c r="G390" s="40"/>
      <c r="H390" s="26"/>
      <c r="I390" s="41"/>
      <c r="J390" s="41"/>
      <c r="K390" s="26"/>
      <c r="L390" s="26"/>
      <c r="M390" s="26"/>
      <c r="N390" s="26"/>
      <c r="O390" s="26"/>
      <c r="P390" s="63">
        <f t="shared" si="67"/>
      </c>
      <c r="Q390" s="64">
        <f t="shared" si="68"/>
      </c>
      <c r="U390" s="4"/>
      <c r="AA390" s="17"/>
      <c r="AF390" s="4"/>
    </row>
    <row r="391" spans="1:32" ht="12.75">
      <c r="A391" s="15">
        <f t="shared" si="62"/>
        <v>0</v>
      </c>
      <c r="B391" s="38">
        <f t="shared" si="63"/>
        <v>0</v>
      </c>
      <c r="C391" s="39">
        <f t="shared" si="69"/>
        <v>0</v>
      </c>
      <c r="D391" s="4">
        <v>7</v>
      </c>
      <c r="E391" s="15">
        <f t="shared" si="64"/>
        <v>0</v>
      </c>
      <c r="F391" s="4">
        <f t="shared" si="65"/>
        <v>0</v>
      </c>
      <c r="G391" s="40"/>
      <c r="H391" s="26"/>
      <c r="I391" s="41"/>
      <c r="J391" s="41"/>
      <c r="K391" s="26"/>
      <c r="L391" s="26"/>
      <c r="M391" s="26"/>
      <c r="N391" s="26"/>
      <c r="O391" s="26"/>
      <c r="P391" s="63">
        <f t="shared" si="67"/>
      </c>
      <c r="Q391" s="64">
        <f t="shared" si="68"/>
      </c>
      <c r="U391" s="4"/>
      <c r="AA391" s="17"/>
      <c r="AF391" s="4"/>
    </row>
    <row r="392" spans="1:32" ht="12.75">
      <c r="A392" s="15">
        <f t="shared" si="62"/>
        <v>0</v>
      </c>
      <c r="B392" s="38">
        <f t="shared" si="63"/>
        <v>0</v>
      </c>
      <c r="C392" s="39">
        <f t="shared" si="69"/>
        <v>0</v>
      </c>
      <c r="D392" s="4">
        <v>7</v>
      </c>
      <c r="E392" s="15">
        <f t="shared" si="64"/>
        <v>0</v>
      </c>
      <c r="F392" s="4">
        <f t="shared" si="65"/>
        <v>0</v>
      </c>
      <c r="G392" s="40"/>
      <c r="H392" s="26"/>
      <c r="I392" s="41"/>
      <c r="J392" s="41"/>
      <c r="K392" s="26"/>
      <c r="L392" s="26"/>
      <c r="M392" s="26"/>
      <c r="N392" s="26"/>
      <c r="O392" s="26"/>
      <c r="P392" s="63">
        <f t="shared" si="67"/>
      </c>
      <c r="Q392" s="64">
        <f t="shared" si="68"/>
      </c>
      <c r="U392" s="4"/>
      <c r="AA392" s="17"/>
      <c r="AF392" s="4"/>
    </row>
    <row r="393" spans="1:32" ht="12.75">
      <c r="A393" s="15">
        <f t="shared" si="62"/>
        <v>0</v>
      </c>
      <c r="B393" s="38">
        <f t="shared" si="63"/>
        <v>0</v>
      </c>
      <c r="C393" s="39">
        <f t="shared" si="69"/>
        <v>0</v>
      </c>
      <c r="D393" s="4">
        <v>7</v>
      </c>
      <c r="E393" s="15">
        <f t="shared" si="64"/>
        <v>0</v>
      </c>
      <c r="F393" s="4">
        <f t="shared" si="65"/>
        <v>0</v>
      </c>
      <c r="G393" s="40"/>
      <c r="H393" s="26"/>
      <c r="I393" s="41"/>
      <c r="J393" s="41"/>
      <c r="K393" s="26"/>
      <c r="L393" s="26"/>
      <c r="M393" s="26"/>
      <c r="N393" s="26"/>
      <c r="O393" s="26"/>
      <c r="P393" s="63">
        <f t="shared" si="67"/>
      </c>
      <c r="Q393" s="64">
        <f t="shared" si="68"/>
      </c>
      <c r="U393" s="4"/>
      <c r="AA393" s="17"/>
      <c r="AF393" s="4"/>
    </row>
    <row r="394" spans="1:32" ht="12.75">
      <c r="A394" s="15">
        <f t="shared" si="62"/>
        <v>0</v>
      </c>
      <c r="B394" s="38">
        <f t="shared" si="63"/>
        <v>0</v>
      </c>
      <c r="C394" s="39">
        <f t="shared" si="69"/>
        <v>0</v>
      </c>
      <c r="D394" s="4">
        <v>7</v>
      </c>
      <c r="E394" s="15">
        <f t="shared" si="64"/>
        <v>0</v>
      </c>
      <c r="F394" s="4">
        <f t="shared" si="65"/>
        <v>0</v>
      </c>
      <c r="G394" s="40"/>
      <c r="H394" s="26"/>
      <c r="I394" s="41"/>
      <c r="J394" s="41"/>
      <c r="K394" s="26"/>
      <c r="L394" s="26"/>
      <c r="M394" s="26"/>
      <c r="N394" s="26"/>
      <c r="O394" s="26"/>
      <c r="P394" s="63">
        <f t="shared" si="67"/>
      </c>
      <c r="Q394" s="64">
        <f t="shared" si="68"/>
      </c>
      <c r="U394" s="4"/>
      <c r="AA394" s="17"/>
      <c r="AF394" s="4"/>
    </row>
    <row r="395" spans="1:32" ht="12.75">
      <c r="A395" s="15">
        <f t="shared" si="62"/>
        <v>0</v>
      </c>
      <c r="B395" s="38">
        <f t="shared" si="63"/>
        <v>0</v>
      </c>
      <c r="C395" s="39">
        <f t="shared" si="69"/>
        <v>0</v>
      </c>
      <c r="D395" s="4">
        <v>7</v>
      </c>
      <c r="E395" s="15">
        <f t="shared" si="64"/>
        <v>0</v>
      </c>
      <c r="F395" s="4">
        <f t="shared" si="65"/>
        <v>0</v>
      </c>
      <c r="G395" s="40"/>
      <c r="H395" s="26"/>
      <c r="I395" s="41"/>
      <c r="J395" s="41"/>
      <c r="K395" s="26"/>
      <c r="L395" s="26"/>
      <c r="M395" s="26"/>
      <c r="N395" s="26"/>
      <c r="O395" s="26"/>
      <c r="P395" s="63">
        <f t="shared" si="67"/>
      </c>
      <c r="Q395" s="64">
        <f t="shared" si="68"/>
      </c>
      <c r="U395" s="4"/>
      <c r="AA395" s="17"/>
      <c r="AF395" s="4"/>
    </row>
    <row r="396" spans="1:32" ht="12.75">
      <c r="A396" s="15">
        <f t="shared" si="62"/>
        <v>0</v>
      </c>
      <c r="B396" s="38">
        <f t="shared" si="63"/>
        <v>0</v>
      </c>
      <c r="C396" s="39">
        <f t="shared" si="69"/>
        <v>0</v>
      </c>
      <c r="D396" s="4">
        <v>7</v>
      </c>
      <c r="E396" s="15">
        <f t="shared" si="64"/>
        <v>0</v>
      </c>
      <c r="F396" s="4">
        <f t="shared" si="65"/>
        <v>0</v>
      </c>
      <c r="G396" s="40"/>
      <c r="H396" s="26"/>
      <c r="I396" s="41"/>
      <c r="J396" s="41"/>
      <c r="K396" s="26"/>
      <c r="L396" s="26"/>
      <c r="M396" s="26"/>
      <c r="N396" s="26"/>
      <c r="O396" s="26"/>
      <c r="P396" s="63">
        <f t="shared" si="67"/>
      </c>
      <c r="Q396" s="64">
        <f t="shared" si="68"/>
      </c>
      <c r="U396" s="4"/>
      <c r="AA396" s="17"/>
      <c r="AF396" s="4"/>
    </row>
    <row r="397" spans="1:32" ht="12.75">
      <c r="A397" s="15">
        <f t="shared" si="62"/>
        <v>0</v>
      </c>
      <c r="B397" s="38">
        <f t="shared" si="63"/>
        <v>0</v>
      </c>
      <c r="C397" s="39">
        <f t="shared" si="69"/>
        <v>0</v>
      </c>
      <c r="D397" s="4">
        <v>7</v>
      </c>
      <c r="E397" s="15">
        <f t="shared" si="64"/>
        <v>0</v>
      </c>
      <c r="F397" s="4">
        <f t="shared" si="65"/>
        <v>0</v>
      </c>
      <c r="G397" s="40"/>
      <c r="H397" s="26"/>
      <c r="I397" s="41"/>
      <c r="J397" s="41"/>
      <c r="K397" s="26"/>
      <c r="L397" s="26"/>
      <c r="M397" s="26"/>
      <c r="N397" s="26"/>
      <c r="O397" s="26"/>
      <c r="P397" s="63">
        <f t="shared" si="67"/>
      </c>
      <c r="Q397" s="64">
        <f t="shared" si="68"/>
      </c>
      <c r="U397" s="4"/>
      <c r="AA397" s="17"/>
      <c r="AF397" s="4"/>
    </row>
    <row r="398" spans="1:32" ht="12.75">
      <c r="A398" s="15">
        <f t="shared" si="62"/>
        <v>0</v>
      </c>
      <c r="B398" s="38">
        <f t="shared" si="63"/>
        <v>0</v>
      </c>
      <c r="C398" s="39">
        <f t="shared" si="69"/>
        <v>0</v>
      </c>
      <c r="D398" s="4">
        <v>7</v>
      </c>
      <c r="E398" s="15">
        <f t="shared" si="64"/>
        <v>0</v>
      </c>
      <c r="F398" s="4">
        <f t="shared" si="65"/>
        <v>0</v>
      </c>
      <c r="G398" s="40"/>
      <c r="H398" s="26"/>
      <c r="I398" s="41"/>
      <c r="J398" s="41"/>
      <c r="K398" s="26"/>
      <c r="L398" s="26"/>
      <c r="M398" s="26"/>
      <c r="N398" s="26"/>
      <c r="O398" s="26"/>
      <c r="P398" s="63">
        <f t="shared" si="67"/>
      </c>
      <c r="Q398" s="64">
        <f t="shared" si="68"/>
      </c>
      <c r="U398" s="4"/>
      <c r="AA398" s="17"/>
      <c r="AF398" s="4"/>
    </row>
    <row r="399" spans="1:32" ht="12.75">
      <c r="A399" s="15">
        <f t="shared" si="62"/>
        <v>0</v>
      </c>
      <c r="B399" s="38">
        <f t="shared" si="63"/>
        <v>0</v>
      </c>
      <c r="C399" s="39">
        <f t="shared" si="69"/>
        <v>0</v>
      </c>
      <c r="D399" s="4">
        <v>7</v>
      </c>
      <c r="E399" s="15">
        <f t="shared" si="64"/>
        <v>0</v>
      </c>
      <c r="F399" s="4">
        <f t="shared" si="65"/>
        <v>0</v>
      </c>
      <c r="G399" s="40"/>
      <c r="H399" s="26"/>
      <c r="I399" s="41"/>
      <c r="J399" s="41"/>
      <c r="K399" s="26"/>
      <c r="L399" s="26"/>
      <c r="M399" s="26"/>
      <c r="N399" s="26"/>
      <c r="O399" s="26"/>
      <c r="P399" s="63">
        <f t="shared" si="67"/>
      </c>
      <c r="Q399" s="64">
        <f t="shared" si="68"/>
      </c>
      <c r="U399" s="4"/>
      <c r="AA399" s="17"/>
      <c r="AF399" s="4"/>
    </row>
    <row r="400" spans="1:32" ht="12.75">
      <c r="A400" s="15">
        <f t="shared" si="62"/>
        <v>0</v>
      </c>
      <c r="B400" s="38">
        <f t="shared" si="63"/>
        <v>0</v>
      </c>
      <c r="C400" s="39">
        <f t="shared" si="69"/>
        <v>0</v>
      </c>
      <c r="D400" s="4">
        <v>7</v>
      </c>
      <c r="E400" s="15">
        <f t="shared" si="64"/>
        <v>0</v>
      </c>
      <c r="F400" s="4">
        <f t="shared" si="65"/>
        <v>0</v>
      </c>
      <c r="G400" s="40"/>
      <c r="H400" s="26"/>
      <c r="I400" s="41"/>
      <c r="J400" s="41"/>
      <c r="K400" s="26"/>
      <c r="L400" s="26"/>
      <c r="M400" s="26"/>
      <c r="N400" s="26"/>
      <c r="O400" s="26"/>
      <c r="P400" s="63">
        <f t="shared" si="67"/>
      </c>
      <c r="Q400" s="64">
        <f t="shared" si="68"/>
      </c>
      <c r="U400" s="4"/>
      <c r="AA400" s="17"/>
      <c r="AF400" s="4"/>
    </row>
    <row r="401" spans="7:32" ht="12.75">
      <c r="G401" s="42"/>
      <c r="I401" s="15"/>
      <c r="J401" s="15"/>
      <c r="K401" s="5"/>
      <c r="L401" s="5"/>
      <c r="M401" s="5"/>
      <c r="N401" s="5"/>
      <c r="O401" s="5"/>
      <c r="P401" s="69"/>
      <c r="U401" s="4"/>
      <c r="AA401" s="17"/>
      <c r="AF401" s="4"/>
    </row>
    <row r="402" spans="7:32" ht="12.75">
      <c r="G402" s="38"/>
      <c r="I402" s="15"/>
      <c r="J402" s="15"/>
      <c r="O402" s="4"/>
      <c r="P402" s="67"/>
      <c r="U402" s="4"/>
      <c r="AA402" s="17"/>
      <c r="AF402" s="4"/>
    </row>
    <row r="403" spans="6:32" ht="12.75">
      <c r="F403" s="5" t="s">
        <v>90</v>
      </c>
      <c r="G403" s="38"/>
      <c r="H403" s="5"/>
      <c r="I403" s="69">
        <f>IF(COUNT(P361:P400)=0,"",COUNTIF(P361:P400,"&gt;0")/COUNT(P361:P400))</f>
      </c>
      <c r="J403" s="17"/>
      <c r="L403" s="5" t="s">
        <v>70</v>
      </c>
      <c r="M403" s="5"/>
      <c r="N403" s="5"/>
      <c r="O403" s="5"/>
      <c r="P403" s="69">
        <f>IF(COUNT(P361:P400)=0,"",AVERAGE(P361:P400))</f>
      </c>
      <c r="Q403" s="17"/>
      <c r="U403" s="4"/>
      <c r="AA403" s="17"/>
      <c r="AF403" s="4"/>
    </row>
    <row r="404" spans="7:32" ht="12.75">
      <c r="G404" s="38"/>
      <c r="H404" s="53" t="s">
        <v>35</v>
      </c>
      <c r="I404" s="72">
        <f>IF(I403="","",2*I405)</f>
      </c>
      <c r="J404" s="54" t="s">
        <v>36</v>
      </c>
      <c r="O404" s="53" t="s">
        <v>35</v>
      </c>
      <c r="P404" s="72">
        <f>IF(P403="","",STDEV(P361:P400)/SQRT(COUNT(P361:P400))*2)</f>
      </c>
      <c r="Q404" s="54" t="s">
        <v>36</v>
      </c>
      <c r="U404" s="4"/>
      <c r="AA404" s="17"/>
      <c r="AF404" s="4"/>
    </row>
    <row r="405" spans="7:32" ht="12.75">
      <c r="G405" s="38"/>
      <c r="H405" s="22" t="s">
        <v>6</v>
      </c>
      <c r="I405" s="67">
        <f>IF(I403="","",SQRT(I403*(1-I403)/COUNT(P361:P400)))</f>
      </c>
      <c r="J405" s="17"/>
      <c r="O405" s="22" t="s">
        <v>6</v>
      </c>
      <c r="P405" s="67">
        <f>IF(P403="","",STDEV(P361:P400)/SQRT(COUNT(P361:P400)))</f>
      </c>
      <c r="Q405" s="17"/>
      <c r="U405" s="4"/>
      <c r="AA405" s="17"/>
      <c r="AF405" s="4"/>
    </row>
    <row r="406" spans="7:32" ht="12.75">
      <c r="G406" s="38"/>
      <c r="N406" s="15"/>
      <c r="P406" s="4"/>
      <c r="AF406" s="17"/>
    </row>
    <row r="407" spans="7:32" ht="12.75">
      <c r="G407" s="13"/>
      <c r="J407" s="22" t="s">
        <v>32</v>
      </c>
      <c r="K407" s="22"/>
      <c r="L407" s="19"/>
      <c r="M407" s="27"/>
      <c r="N407" s="15"/>
      <c r="P407" s="36"/>
      <c r="Q407" s="36"/>
      <c r="R407" s="36"/>
      <c r="S407" s="36"/>
      <c r="T407" s="36"/>
      <c r="U407" s="71"/>
      <c r="V407" s="36"/>
      <c r="AF407" s="17"/>
    </row>
    <row r="408" spans="7:32" ht="12.75">
      <c r="G408" s="5" t="s">
        <v>24</v>
      </c>
      <c r="H408" s="28"/>
      <c r="I408" s="29"/>
      <c r="J408" s="22" t="s">
        <v>30</v>
      </c>
      <c r="K408" s="22"/>
      <c r="L408" s="45"/>
      <c r="M408" s="46"/>
      <c r="N408" s="47">
        <f>IF(AND(COUNT(P410:P449)&gt;0,COUNT(P410:P449)&lt;5),"Caution! Strata has less than 5 lines","")</f>
      </c>
      <c r="P408" s="36"/>
      <c r="Q408" s="36"/>
      <c r="R408" s="36"/>
      <c r="S408" s="36"/>
      <c r="T408" s="36"/>
      <c r="U408" s="71"/>
      <c r="V408" s="36"/>
      <c r="AF408" s="17"/>
    </row>
    <row r="409" spans="1:32" ht="118.5">
      <c r="A409" s="5" t="s">
        <v>0</v>
      </c>
      <c r="B409" s="5" t="s">
        <v>10</v>
      </c>
      <c r="C409" s="5" t="s">
        <v>11</v>
      </c>
      <c r="D409" s="5" t="s">
        <v>12</v>
      </c>
      <c r="E409" s="5" t="s">
        <v>13</v>
      </c>
      <c r="F409" s="5" t="s">
        <v>14</v>
      </c>
      <c r="G409" s="13" t="s">
        <v>15</v>
      </c>
      <c r="H409" s="33" t="s">
        <v>96</v>
      </c>
      <c r="I409" s="34" t="s">
        <v>16</v>
      </c>
      <c r="J409" s="34" t="s">
        <v>17</v>
      </c>
      <c r="K409" s="35" t="s">
        <v>55</v>
      </c>
      <c r="L409" s="35" t="s">
        <v>56</v>
      </c>
      <c r="M409" s="35" t="s">
        <v>57</v>
      </c>
      <c r="N409" s="35" t="s">
        <v>58</v>
      </c>
      <c r="O409" s="35" t="s">
        <v>59</v>
      </c>
      <c r="P409" s="71" t="s">
        <v>62</v>
      </c>
      <c r="U409" s="4"/>
      <c r="AA409" s="17"/>
      <c r="AF409" s="4"/>
    </row>
    <row r="410" spans="1:32" ht="12.75">
      <c r="A410" s="15">
        <f aca="true" t="shared" si="70" ref="A410:A449">D$3</f>
        <v>0</v>
      </c>
      <c r="B410" s="38">
        <f aca="true" t="shared" si="71" ref="B410:B449">D$9</f>
        <v>0</v>
      </c>
      <c r="C410" s="39">
        <f>L$113</f>
        <v>0</v>
      </c>
      <c r="D410" s="4">
        <v>8</v>
      </c>
      <c r="E410" s="15">
        <f aca="true" t="shared" si="72" ref="E410:E449">H$114</f>
        <v>0</v>
      </c>
      <c r="F410" s="4">
        <f aca="true" t="shared" si="73" ref="F410:F449">C$20</f>
        <v>0</v>
      </c>
      <c r="G410" s="40"/>
      <c r="H410" s="26"/>
      <c r="I410" s="41"/>
      <c r="J410" s="41"/>
      <c r="K410" s="26"/>
      <c r="L410" s="26"/>
      <c r="M410" s="26"/>
      <c r="N410" s="26"/>
      <c r="O410" s="26"/>
      <c r="P410" s="63">
        <f>IF(SUM(K410:O410)=0,"",K410/SUM(K410:O410))</f>
      </c>
      <c r="Q410" s="64">
        <f>IF(AND(SUM(K410:O410)&lt;&gt;0,SUM(K410:O410)&lt;&gt;10,SUM(K410:O410)&lt;&gt;20),"Error! Must have a total of 10 or 20 outcomes per line","")</f>
      </c>
      <c r="U410" s="4"/>
      <c r="AA410" s="17"/>
      <c r="AF410" s="4"/>
    </row>
    <row r="411" spans="1:32" ht="12.75">
      <c r="A411" s="15">
        <f t="shared" si="70"/>
        <v>0</v>
      </c>
      <c r="B411" s="38">
        <f t="shared" si="71"/>
        <v>0</v>
      </c>
      <c r="C411" s="39">
        <f aca="true" t="shared" si="74" ref="C411:C429">L$113</f>
        <v>0</v>
      </c>
      <c r="D411" s="4">
        <v>8</v>
      </c>
      <c r="E411" s="15">
        <f t="shared" si="72"/>
        <v>0</v>
      </c>
      <c r="F411" s="4">
        <f t="shared" si="73"/>
        <v>0</v>
      </c>
      <c r="G411" s="40"/>
      <c r="H411" s="26"/>
      <c r="I411" s="41"/>
      <c r="J411" s="41"/>
      <c r="K411" s="26"/>
      <c r="L411" s="26"/>
      <c r="M411" s="26"/>
      <c r="N411" s="26"/>
      <c r="O411" s="26"/>
      <c r="P411" s="63">
        <f aca="true" t="shared" si="75" ref="P411:P449">IF(SUM(K411:O411)=0,"",K411/SUM(K411:O411))</f>
      </c>
      <c r="Q411" s="64">
        <f aca="true" t="shared" si="76" ref="Q411:Q449">IF(AND(SUM(K411:O411)&lt;&gt;0,SUM(K411:O411)&lt;&gt;10,SUM(K411:O411)&lt;&gt;20),"Error! Must have a total of 10 or 20 outcomes per line","")</f>
      </c>
      <c r="U411" s="4"/>
      <c r="AA411" s="17"/>
      <c r="AF411" s="4"/>
    </row>
    <row r="412" spans="1:32" ht="12.75">
      <c r="A412" s="15">
        <f t="shared" si="70"/>
        <v>0</v>
      </c>
      <c r="B412" s="38">
        <f t="shared" si="71"/>
        <v>0</v>
      </c>
      <c r="C412" s="39">
        <f t="shared" si="74"/>
        <v>0</v>
      </c>
      <c r="D412" s="4">
        <v>8</v>
      </c>
      <c r="E412" s="15">
        <f t="shared" si="72"/>
        <v>0</v>
      </c>
      <c r="F412" s="4">
        <f t="shared" si="73"/>
        <v>0</v>
      </c>
      <c r="G412" s="40"/>
      <c r="H412" s="26"/>
      <c r="I412" s="41"/>
      <c r="J412" s="41"/>
      <c r="K412" s="26"/>
      <c r="L412" s="26"/>
      <c r="M412" s="26"/>
      <c r="N412" s="26"/>
      <c r="O412" s="26"/>
      <c r="P412" s="63">
        <f t="shared" si="75"/>
      </c>
      <c r="Q412" s="64">
        <f t="shared" si="76"/>
      </c>
      <c r="U412" s="4"/>
      <c r="AA412" s="17"/>
      <c r="AF412" s="4"/>
    </row>
    <row r="413" spans="1:32" ht="12.75">
      <c r="A413" s="15">
        <f t="shared" si="70"/>
        <v>0</v>
      </c>
      <c r="B413" s="38">
        <f t="shared" si="71"/>
        <v>0</v>
      </c>
      <c r="C413" s="39">
        <f t="shared" si="74"/>
        <v>0</v>
      </c>
      <c r="D413" s="4">
        <v>8</v>
      </c>
      <c r="E413" s="15">
        <f t="shared" si="72"/>
        <v>0</v>
      </c>
      <c r="F413" s="4">
        <f t="shared" si="73"/>
        <v>0</v>
      </c>
      <c r="G413" s="40"/>
      <c r="H413" s="26"/>
      <c r="I413" s="41"/>
      <c r="J413" s="41"/>
      <c r="K413" s="26"/>
      <c r="L413" s="26"/>
      <c r="M413" s="26"/>
      <c r="N413" s="26"/>
      <c r="O413" s="26"/>
      <c r="P413" s="63">
        <f t="shared" si="75"/>
      </c>
      <c r="Q413" s="64">
        <f t="shared" si="76"/>
      </c>
      <c r="U413" s="4"/>
      <c r="AA413" s="17"/>
      <c r="AF413" s="4"/>
    </row>
    <row r="414" spans="1:32" ht="12.75">
      <c r="A414" s="15">
        <f t="shared" si="70"/>
        <v>0</v>
      </c>
      <c r="B414" s="38">
        <f t="shared" si="71"/>
        <v>0</v>
      </c>
      <c r="C414" s="39">
        <f t="shared" si="74"/>
        <v>0</v>
      </c>
      <c r="D414" s="4">
        <v>8</v>
      </c>
      <c r="E414" s="15">
        <f t="shared" si="72"/>
        <v>0</v>
      </c>
      <c r="F414" s="4">
        <f t="shared" si="73"/>
        <v>0</v>
      </c>
      <c r="G414" s="40"/>
      <c r="H414" s="26"/>
      <c r="I414" s="41"/>
      <c r="J414" s="41"/>
      <c r="K414" s="26"/>
      <c r="L414" s="26"/>
      <c r="M414" s="26"/>
      <c r="N414" s="26"/>
      <c r="O414" s="26"/>
      <c r="P414" s="63">
        <f t="shared" si="75"/>
      </c>
      <c r="Q414" s="64">
        <f t="shared" si="76"/>
      </c>
      <c r="U414" s="4"/>
      <c r="AA414" s="17"/>
      <c r="AF414" s="4"/>
    </row>
    <row r="415" spans="1:32" ht="12.75">
      <c r="A415" s="15">
        <f t="shared" si="70"/>
        <v>0</v>
      </c>
      <c r="B415" s="38">
        <f t="shared" si="71"/>
        <v>0</v>
      </c>
      <c r="C415" s="39">
        <f t="shared" si="74"/>
        <v>0</v>
      </c>
      <c r="D415" s="4">
        <v>8</v>
      </c>
      <c r="E415" s="15">
        <f t="shared" si="72"/>
        <v>0</v>
      </c>
      <c r="F415" s="4">
        <f t="shared" si="73"/>
        <v>0</v>
      </c>
      <c r="G415" s="40"/>
      <c r="H415" s="26"/>
      <c r="I415" s="41"/>
      <c r="J415" s="41"/>
      <c r="K415" s="26"/>
      <c r="L415" s="26"/>
      <c r="M415" s="26"/>
      <c r="N415" s="26"/>
      <c r="O415" s="26"/>
      <c r="P415" s="63">
        <f t="shared" si="75"/>
      </c>
      <c r="Q415" s="64">
        <f t="shared" si="76"/>
      </c>
      <c r="U415" s="4"/>
      <c r="AA415" s="17"/>
      <c r="AF415" s="4"/>
    </row>
    <row r="416" spans="1:32" ht="12.75">
      <c r="A416" s="15">
        <f t="shared" si="70"/>
        <v>0</v>
      </c>
      <c r="B416" s="38">
        <f t="shared" si="71"/>
        <v>0</v>
      </c>
      <c r="C416" s="39">
        <f t="shared" si="74"/>
        <v>0</v>
      </c>
      <c r="D416" s="4">
        <v>8</v>
      </c>
      <c r="E416" s="15">
        <f t="shared" si="72"/>
        <v>0</v>
      </c>
      <c r="F416" s="4">
        <f t="shared" si="73"/>
        <v>0</v>
      </c>
      <c r="G416" s="40"/>
      <c r="H416" s="26"/>
      <c r="I416" s="41"/>
      <c r="J416" s="41"/>
      <c r="K416" s="26"/>
      <c r="L416" s="26"/>
      <c r="M416" s="26"/>
      <c r="N416" s="26"/>
      <c r="O416" s="26"/>
      <c r="P416" s="63">
        <f t="shared" si="75"/>
      </c>
      <c r="Q416" s="64">
        <f t="shared" si="76"/>
      </c>
      <c r="U416" s="4"/>
      <c r="AA416" s="17"/>
      <c r="AF416" s="4"/>
    </row>
    <row r="417" spans="1:32" ht="12.75">
      <c r="A417" s="15">
        <f t="shared" si="70"/>
        <v>0</v>
      </c>
      <c r="B417" s="38">
        <f t="shared" si="71"/>
        <v>0</v>
      </c>
      <c r="C417" s="39">
        <f t="shared" si="74"/>
        <v>0</v>
      </c>
      <c r="D417" s="4">
        <v>8</v>
      </c>
      <c r="E417" s="15">
        <f t="shared" si="72"/>
        <v>0</v>
      </c>
      <c r="F417" s="4">
        <f t="shared" si="73"/>
        <v>0</v>
      </c>
      <c r="G417" s="40"/>
      <c r="H417" s="26"/>
      <c r="I417" s="41"/>
      <c r="J417" s="41"/>
      <c r="K417" s="26"/>
      <c r="L417" s="26"/>
      <c r="M417" s="26"/>
      <c r="N417" s="26"/>
      <c r="O417" s="26"/>
      <c r="P417" s="63">
        <f t="shared" si="75"/>
      </c>
      <c r="Q417" s="64">
        <f t="shared" si="76"/>
      </c>
      <c r="U417" s="4"/>
      <c r="AA417" s="17"/>
      <c r="AF417" s="4"/>
    </row>
    <row r="418" spans="1:32" ht="12.75">
      <c r="A418" s="15">
        <f t="shared" si="70"/>
        <v>0</v>
      </c>
      <c r="B418" s="38">
        <f t="shared" si="71"/>
        <v>0</v>
      </c>
      <c r="C418" s="39">
        <f t="shared" si="74"/>
        <v>0</v>
      </c>
      <c r="D418" s="4">
        <v>8</v>
      </c>
      <c r="E418" s="15">
        <f t="shared" si="72"/>
        <v>0</v>
      </c>
      <c r="F418" s="4">
        <f t="shared" si="73"/>
        <v>0</v>
      </c>
      <c r="G418" s="40"/>
      <c r="H418" s="26"/>
      <c r="I418" s="41"/>
      <c r="J418" s="41"/>
      <c r="K418" s="26"/>
      <c r="L418" s="26"/>
      <c r="M418" s="26"/>
      <c r="N418" s="26"/>
      <c r="O418" s="26"/>
      <c r="P418" s="63">
        <f t="shared" si="75"/>
      </c>
      <c r="Q418" s="64">
        <f t="shared" si="76"/>
      </c>
      <c r="U418" s="4"/>
      <c r="AA418" s="17"/>
      <c r="AF418" s="4"/>
    </row>
    <row r="419" spans="1:32" ht="12.75">
      <c r="A419" s="15">
        <f t="shared" si="70"/>
        <v>0</v>
      </c>
      <c r="B419" s="38">
        <f t="shared" si="71"/>
        <v>0</v>
      </c>
      <c r="C419" s="39">
        <f t="shared" si="74"/>
        <v>0</v>
      </c>
      <c r="D419" s="4">
        <v>8</v>
      </c>
      <c r="E419" s="15">
        <f t="shared" si="72"/>
        <v>0</v>
      </c>
      <c r="F419" s="4">
        <f t="shared" si="73"/>
        <v>0</v>
      </c>
      <c r="G419" s="40"/>
      <c r="H419" s="26"/>
      <c r="I419" s="41"/>
      <c r="J419" s="41"/>
      <c r="K419" s="26"/>
      <c r="L419" s="26"/>
      <c r="M419" s="26"/>
      <c r="N419" s="26"/>
      <c r="O419" s="26"/>
      <c r="P419" s="63">
        <f t="shared" si="75"/>
      </c>
      <c r="Q419" s="64">
        <f t="shared" si="76"/>
      </c>
      <c r="U419" s="4"/>
      <c r="AA419" s="17"/>
      <c r="AF419" s="4"/>
    </row>
    <row r="420" spans="1:32" ht="12.75">
      <c r="A420" s="15">
        <f t="shared" si="70"/>
        <v>0</v>
      </c>
      <c r="B420" s="38">
        <f t="shared" si="71"/>
        <v>0</v>
      </c>
      <c r="C420" s="39">
        <f t="shared" si="74"/>
        <v>0</v>
      </c>
      <c r="D420" s="4">
        <v>8</v>
      </c>
      <c r="E420" s="15">
        <f t="shared" si="72"/>
        <v>0</v>
      </c>
      <c r="F420" s="4">
        <f t="shared" si="73"/>
        <v>0</v>
      </c>
      <c r="G420" s="40"/>
      <c r="H420" s="26"/>
      <c r="I420" s="41"/>
      <c r="J420" s="41"/>
      <c r="K420" s="26"/>
      <c r="L420" s="26"/>
      <c r="M420" s="26"/>
      <c r="N420" s="26"/>
      <c r="O420" s="26"/>
      <c r="P420" s="63">
        <f t="shared" si="75"/>
      </c>
      <c r="Q420" s="64">
        <f t="shared" si="76"/>
      </c>
      <c r="U420" s="4"/>
      <c r="AA420" s="17"/>
      <c r="AF420" s="4"/>
    </row>
    <row r="421" spans="1:32" ht="12.75">
      <c r="A421" s="15">
        <f t="shared" si="70"/>
        <v>0</v>
      </c>
      <c r="B421" s="38">
        <f t="shared" si="71"/>
        <v>0</v>
      </c>
      <c r="C421" s="39">
        <f t="shared" si="74"/>
        <v>0</v>
      </c>
      <c r="D421" s="4">
        <v>8</v>
      </c>
      <c r="E421" s="15">
        <f t="shared" si="72"/>
        <v>0</v>
      </c>
      <c r="F421" s="4">
        <f t="shared" si="73"/>
        <v>0</v>
      </c>
      <c r="G421" s="40"/>
      <c r="H421" s="26"/>
      <c r="I421" s="41"/>
      <c r="J421" s="41"/>
      <c r="K421" s="26"/>
      <c r="L421" s="26"/>
      <c r="M421" s="26"/>
      <c r="N421" s="26"/>
      <c r="O421" s="26"/>
      <c r="P421" s="63">
        <f t="shared" si="75"/>
      </c>
      <c r="Q421" s="64">
        <f t="shared" si="76"/>
      </c>
      <c r="U421" s="4"/>
      <c r="AA421" s="17"/>
      <c r="AF421" s="4"/>
    </row>
    <row r="422" spans="1:32" ht="12.75">
      <c r="A422" s="15">
        <f t="shared" si="70"/>
        <v>0</v>
      </c>
      <c r="B422" s="38">
        <f t="shared" si="71"/>
        <v>0</v>
      </c>
      <c r="C422" s="39">
        <f t="shared" si="74"/>
        <v>0</v>
      </c>
      <c r="D422" s="4">
        <v>8</v>
      </c>
      <c r="E422" s="15">
        <f t="shared" si="72"/>
        <v>0</v>
      </c>
      <c r="F422" s="4">
        <f t="shared" si="73"/>
        <v>0</v>
      </c>
      <c r="G422" s="40"/>
      <c r="H422" s="26"/>
      <c r="I422" s="41"/>
      <c r="J422" s="41"/>
      <c r="K422" s="26"/>
      <c r="L422" s="26"/>
      <c r="M422" s="26"/>
      <c r="N422" s="26"/>
      <c r="O422" s="26"/>
      <c r="P422" s="63">
        <f t="shared" si="75"/>
      </c>
      <c r="Q422" s="64">
        <f t="shared" si="76"/>
      </c>
      <c r="U422" s="4"/>
      <c r="AA422" s="17"/>
      <c r="AF422" s="4"/>
    </row>
    <row r="423" spans="1:32" ht="12.75">
      <c r="A423" s="15">
        <f t="shared" si="70"/>
        <v>0</v>
      </c>
      <c r="B423" s="38">
        <f t="shared" si="71"/>
        <v>0</v>
      </c>
      <c r="C423" s="39">
        <f t="shared" si="74"/>
        <v>0</v>
      </c>
      <c r="D423" s="4">
        <v>8</v>
      </c>
      <c r="E423" s="15">
        <f t="shared" si="72"/>
        <v>0</v>
      </c>
      <c r="F423" s="4">
        <f t="shared" si="73"/>
        <v>0</v>
      </c>
      <c r="G423" s="40"/>
      <c r="H423" s="26"/>
      <c r="I423" s="41"/>
      <c r="J423" s="41"/>
      <c r="K423" s="26"/>
      <c r="L423" s="26"/>
      <c r="M423" s="26"/>
      <c r="N423" s="26"/>
      <c r="O423" s="26"/>
      <c r="P423" s="63">
        <f t="shared" si="75"/>
      </c>
      <c r="Q423" s="64">
        <f t="shared" si="76"/>
      </c>
      <c r="U423" s="4"/>
      <c r="AA423" s="17"/>
      <c r="AF423" s="4"/>
    </row>
    <row r="424" spans="1:32" ht="12.75">
      <c r="A424" s="15">
        <f t="shared" si="70"/>
        <v>0</v>
      </c>
      <c r="B424" s="38">
        <f t="shared" si="71"/>
        <v>0</v>
      </c>
      <c r="C424" s="39">
        <f t="shared" si="74"/>
        <v>0</v>
      </c>
      <c r="D424" s="4">
        <v>8</v>
      </c>
      <c r="E424" s="15">
        <f t="shared" si="72"/>
        <v>0</v>
      </c>
      <c r="F424" s="4">
        <f t="shared" si="73"/>
        <v>0</v>
      </c>
      <c r="G424" s="40"/>
      <c r="H424" s="26"/>
      <c r="I424" s="41"/>
      <c r="J424" s="41"/>
      <c r="K424" s="26"/>
      <c r="L424" s="26"/>
      <c r="M424" s="26"/>
      <c r="N424" s="26"/>
      <c r="O424" s="26"/>
      <c r="P424" s="63">
        <f t="shared" si="75"/>
      </c>
      <c r="Q424" s="64">
        <f t="shared" si="76"/>
      </c>
      <c r="U424" s="4"/>
      <c r="AA424" s="17"/>
      <c r="AF424" s="4"/>
    </row>
    <row r="425" spans="1:32" ht="12.75">
      <c r="A425" s="15">
        <f t="shared" si="70"/>
        <v>0</v>
      </c>
      <c r="B425" s="38">
        <f t="shared" si="71"/>
        <v>0</v>
      </c>
      <c r="C425" s="39">
        <f t="shared" si="74"/>
        <v>0</v>
      </c>
      <c r="D425" s="4">
        <v>8</v>
      </c>
      <c r="E425" s="15">
        <f t="shared" si="72"/>
        <v>0</v>
      </c>
      <c r="F425" s="4">
        <f t="shared" si="73"/>
        <v>0</v>
      </c>
      <c r="G425" s="40"/>
      <c r="H425" s="26"/>
      <c r="I425" s="41"/>
      <c r="J425" s="41"/>
      <c r="K425" s="26"/>
      <c r="L425" s="26"/>
      <c r="M425" s="26"/>
      <c r="N425" s="26"/>
      <c r="O425" s="26"/>
      <c r="P425" s="63">
        <f t="shared" si="75"/>
      </c>
      <c r="Q425" s="64">
        <f t="shared" si="76"/>
      </c>
      <c r="U425" s="4"/>
      <c r="AA425" s="17"/>
      <c r="AF425" s="4"/>
    </row>
    <row r="426" spans="1:32" ht="12.75">
      <c r="A426" s="15">
        <f t="shared" si="70"/>
        <v>0</v>
      </c>
      <c r="B426" s="38">
        <f t="shared" si="71"/>
        <v>0</v>
      </c>
      <c r="C426" s="39">
        <f t="shared" si="74"/>
        <v>0</v>
      </c>
      <c r="D426" s="4">
        <v>8</v>
      </c>
      <c r="E426" s="15">
        <f t="shared" si="72"/>
        <v>0</v>
      </c>
      <c r="F426" s="4">
        <f t="shared" si="73"/>
        <v>0</v>
      </c>
      <c r="G426" s="40"/>
      <c r="H426" s="26"/>
      <c r="I426" s="41"/>
      <c r="J426" s="41"/>
      <c r="K426" s="26"/>
      <c r="L426" s="26"/>
      <c r="M426" s="26"/>
      <c r="N426" s="26"/>
      <c r="O426" s="26"/>
      <c r="P426" s="63">
        <f t="shared" si="75"/>
      </c>
      <c r="Q426" s="64">
        <f t="shared" si="76"/>
      </c>
      <c r="U426" s="4"/>
      <c r="AA426" s="17"/>
      <c r="AF426" s="4"/>
    </row>
    <row r="427" spans="1:32" ht="12.75">
      <c r="A427" s="15">
        <f t="shared" si="70"/>
        <v>0</v>
      </c>
      <c r="B427" s="38">
        <f t="shared" si="71"/>
        <v>0</v>
      </c>
      <c r="C427" s="39">
        <f t="shared" si="74"/>
        <v>0</v>
      </c>
      <c r="D427" s="4">
        <v>8</v>
      </c>
      <c r="E427" s="15">
        <f t="shared" si="72"/>
        <v>0</v>
      </c>
      <c r="F427" s="4">
        <f t="shared" si="73"/>
        <v>0</v>
      </c>
      <c r="G427" s="40"/>
      <c r="H427" s="26"/>
      <c r="I427" s="41"/>
      <c r="J427" s="41"/>
      <c r="K427" s="26"/>
      <c r="L427" s="26"/>
      <c r="M427" s="26"/>
      <c r="N427" s="26"/>
      <c r="O427" s="26"/>
      <c r="P427" s="63">
        <f t="shared" si="75"/>
      </c>
      <c r="Q427" s="64">
        <f t="shared" si="76"/>
      </c>
      <c r="U427" s="4"/>
      <c r="AA427" s="17"/>
      <c r="AF427" s="4"/>
    </row>
    <row r="428" spans="1:32" ht="12.75">
      <c r="A428" s="15">
        <f t="shared" si="70"/>
        <v>0</v>
      </c>
      <c r="B428" s="38">
        <f t="shared" si="71"/>
        <v>0</v>
      </c>
      <c r="C428" s="39">
        <f t="shared" si="74"/>
        <v>0</v>
      </c>
      <c r="D428" s="4">
        <v>8</v>
      </c>
      <c r="E428" s="15">
        <f t="shared" si="72"/>
        <v>0</v>
      </c>
      <c r="F428" s="4">
        <f t="shared" si="73"/>
        <v>0</v>
      </c>
      <c r="G428" s="40"/>
      <c r="H428" s="26"/>
      <c r="I428" s="41"/>
      <c r="J428" s="41"/>
      <c r="K428" s="26"/>
      <c r="L428" s="26"/>
      <c r="M428" s="26"/>
      <c r="N428" s="26"/>
      <c r="O428" s="26"/>
      <c r="P428" s="63">
        <f t="shared" si="75"/>
      </c>
      <c r="Q428" s="64">
        <f t="shared" si="76"/>
      </c>
      <c r="U428" s="4"/>
      <c r="AA428" s="17"/>
      <c r="AF428" s="4"/>
    </row>
    <row r="429" spans="1:32" ht="12.75">
      <c r="A429" s="15">
        <f t="shared" si="70"/>
        <v>0</v>
      </c>
      <c r="B429" s="38">
        <f t="shared" si="71"/>
        <v>0</v>
      </c>
      <c r="C429" s="39">
        <f t="shared" si="74"/>
        <v>0</v>
      </c>
      <c r="D429" s="4">
        <v>8</v>
      </c>
      <c r="E429" s="15">
        <f t="shared" si="72"/>
        <v>0</v>
      </c>
      <c r="F429" s="4">
        <f t="shared" si="73"/>
        <v>0</v>
      </c>
      <c r="G429" s="40"/>
      <c r="H429" s="26"/>
      <c r="I429" s="41"/>
      <c r="J429" s="41"/>
      <c r="K429" s="26"/>
      <c r="L429" s="26"/>
      <c r="M429" s="26"/>
      <c r="N429" s="26"/>
      <c r="O429" s="26"/>
      <c r="P429" s="63">
        <f t="shared" si="75"/>
      </c>
      <c r="Q429" s="64">
        <f t="shared" si="76"/>
      </c>
      <c r="U429" s="4"/>
      <c r="AA429" s="17"/>
      <c r="AF429" s="4"/>
    </row>
    <row r="430" spans="1:32" ht="12.75">
      <c r="A430" s="15">
        <f t="shared" si="70"/>
        <v>0</v>
      </c>
      <c r="B430" s="38">
        <f t="shared" si="71"/>
        <v>0</v>
      </c>
      <c r="C430" s="39">
        <f>L$113</f>
        <v>0</v>
      </c>
      <c r="D430" s="4">
        <v>8</v>
      </c>
      <c r="E430" s="15">
        <f t="shared" si="72"/>
        <v>0</v>
      </c>
      <c r="F430" s="4">
        <f t="shared" si="73"/>
        <v>0</v>
      </c>
      <c r="G430" s="40"/>
      <c r="H430" s="26"/>
      <c r="I430" s="41"/>
      <c r="J430" s="41"/>
      <c r="K430" s="26"/>
      <c r="L430" s="26"/>
      <c r="M430" s="26"/>
      <c r="N430" s="26"/>
      <c r="O430" s="26"/>
      <c r="P430" s="63">
        <f t="shared" si="75"/>
      </c>
      <c r="Q430" s="64">
        <f t="shared" si="76"/>
      </c>
      <c r="U430" s="4"/>
      <c r="AA430" s="17"/>
      <c r="AF430" s="4"/>
    </row>
    <row r="431" spans="1:32" ht="12.75">
      <c r="A431" s="15">
        <f t="shared" si="70"/>
        <v>0</v>
      </c>
      <c r="B431" s="38">
        <f t="shared" si="71"/>
        <v>0</v>
      </c>
      <c r="C431" s="39">
        <f aca="true" t="shared" si="77" ref="C431:C449">L$113</f>
        <v>0</v>
      </c>
      <c r="D431" s="4">
        <v>8</v>
      </c>
      <c r="E431" s="15">
        <f t="shared" si="72"/>
        <v>0</v>
      </c>
      <c r="F431" s="4">
        <f t="shared" si="73"/>
        <v>0</v>
      </c>
      <c r="G431" s="40"/>
      <c r="H431" s="26"/>
      <c r="I431" s="41"/>
      <c r="J431" s="41"/>
      <c r="K431" s="26"/>
      <c r="L431" s="26"/>
      <c r="M431" s="26"/>
      <c r="N431" s="26"/>
      <c r="O431" s="26"/>
      <c r="P431" s="63">
        <f t="shared" si="75"/>
      </c>
      <c r="Q431" s="64">
        <f t="shared" si="76"/>
      </c>
      <c r="U431" s="4"/>
      <c r="AA431" s="17"/>
      <c r="AF431" s="4"/>
    </row>
    <row r="432" spans="1:32" ht="12.75">
      <c r="A432" s="15">
        <f t="shared" si="70"/>
        <v>0</v>
      </c>
      <c r="B432" s="38">
        <f t="shared" si="71"/>
        <v>0</v>
      </c>
      <c r="C432" s="39">
        <f t="shared" si="77"/>
        <v>0</v>
      </c>
      <c r="D432" s="4">
        <v>8</v>
      </c>
      <c r="E432" s="15">
        <f t="shared" si="72"/>
        <v>0</v>
      </c>
      <c r="F432" s="4">
        <f t="shared" si="73"/>
        <v>0</v>
      </c>
      <c r="G432" s="40"/>
      <c r="H432" s="26"/>
      <c r="I432" s="41"/>
      <c r="J432" s="41"/>
      <c r="K432" s="26"/>
      <c r="L432" s="26"/>
      <c r="M432" s="26"/>
      <c r="N432" s="26"/>
      <c r="O432" s="26"/>
      <c r="P432" s="63">
        <f t="shared" si="75"/>
      </c>
      <c r="Q432" s="64">
        <f t="shared" si="76"/>
      </c>
      <c r="U432" s="4"/>
      <c r="AA432" s="17"/>
      <c r="AF432" s="4"/>
    </row>
    <row r="433" spans="1:32" ht="12.75">
      <c r="A433" s="15">
        <f t="shared" si="70"/>
        <v>0</v>
      </c>
      <c r="B433" s="38">
        <f t="shared" si="71"/>
        <v>0</v>
      </c>
      <c r="C433" s="39">
        <f t="shared" si="77"/>
        <v>0</v>
      </c>
      <c r="D433" s="4">
        <v>8</v>
      </c>
      <c r="E433" s="15">
        <f t="shared" si="72"/>
        <v>0</v>
      </c>
      <c r="F433" s="4">
        <f t="shared" si="73"/>
        <v>0</v>
      </c>
      <c r="G433" s="40"/>
      <c r="H433" s="26"/>
      <c r="I433" s="41"/>
      <c r="J433" s="41"/>
      <c r="K433" s="26"/>
      <c r="L433" s="26"/>
      <c r="M433" s="26"/>
      <c r="N433" s="26"/>
      <c r="O433" s="26"/>
      <c r="P433" s="63">
        <f t="shared" si="75"/>
      </c>
      <c r="Q433" s="64">
        <f t="shared" si="76"/>
      </c>
      <c r="U433" s="4"/>
      <c r="AA433" s="17"/>
      <c r="AF433" s="4"/>
    </row>
    <row r="434" spans="1:32" ht="12.75">
      <c r="A434" s="15">
        <f t="shared" si="70"/>
        <v>0</v>
      </c>
      <c r="B434" s="38">
        <f t="shared" si="71"/>
        <v>0</v>
      </c>
      <c r="C434" s="39">
        <f t="shared" si="77"/>
        <v>0</v>
      </c>
      <c r="D434" s="4">
        <v>8</v>
      </c>
      <c r="E434" s="15">
        <f t="shared" si="72"/>
        <v>0</v>
      </c>
      <c r="F434" s="4">
        <f t="shared" si="73"/>
        <v>0</v>
      </c>
      <c r="G434" s="40"/>
      <c r="H434" s="26"/>
      <c r="I434" s="41"/>
      <c r="J434" s="41"/>
      <c r="K434" s="26"/>
      <c r="L434" s="26"/>
      <c r="M434" s="26"/>
      <c r="N434" s="26"/>
      <c r="O434" s="26"/>
      <c r="P434" s="63">
        <f t="shared" si="75"/>
      </c>
      <c r="Q434" s="64">
        <f t="shared" si="76"/>
      </c>
      <c r="U434" s="4"/>
      <c r="AA434" s="17"/>
      <c r="AF434" s="4"/>
    </row>
    <row r="435" spans="1:32" ht="12.75">
      <c r="A435" s="15">
        <f t="shared" si="70"/>
        <v>0</v>
      </c>
      <c r="B435" s="38">
        <f t="shared" si="71"/>
        <v>0</v>
      </c>
      <c r="C435" s="39">
        <f t="shared" si="77"/>
        <v>0</v>
      </c>
      <c r="D435" s="4">
        <v>8</v>
      </c>
      <c r="E435" s="15">
        <f t="shared" si="72"/>
        <v>0</v>
      </c>
      <c r="F435" s="4">
        <f t="shared" si="73"/>
        <v>0</v>
      </c>
      <c r="G435" s="40"/>
      <c r="H435" s="26"/>
      <c r="I435" s="41"/>
      <c r="J435" s="41"/>
      <c r="K435" s="26"/>
      <c r="L435" s="26"/>
      <c r="M435" s="26"/>
      <c r="N435" s="26"/>
      <c r="O435" s="26"/>
      <c r="P435" s="63">
        <f t="shared" si="75"/>
      </c>
      <c r="Q435" s="64">
        <f t="shared" si="76"/>
      </c>
      <c r="U435" s="4"/>
      <c r="AA435" s="17"/>
      <c r="AF435" s="4"/>
    </row>
    <row r="436" spans="1:32" ht="12.75">
      <c r="A436" s="15">
        <f t="shared" si="70"/>
        <v>0</v>
      </c>
      <c r="B436" s="38">
        <f t="shared" si="71"/>
        <v>0</v>
      </c>
      <c r="C436" s="39">
        <f t="shared" si="77"/>
        <v>0</v>
      </c>
      <c r="D436" s="4">
        <v>8</v>
      </c>
      <c r="E436" s="15">
        <f t="shared" si="72"/>
        <v>0</v>
      </c>
      <c r="F436" s="4">
        <f t="shared" si="73"/>
        <v>0</v>
      </c>
      <c r="G436" s="40"/>
      <c r="H436" s="26"/>
      <c r="I436" s="41"/>
      <c r="J436" s="41"/>
      <c r="K436" s="26"/>
      <c r="L436" s="26"/>
      <c r="M436" s="26"/>
      <c r="N436" s="26"/>
      <c r="O436" s="26"/>
      <c r="P436" s="63">
        <f t="shared" si="75"/>
      </c>
      <c r="Q436" s="64">
        <f t="shared" si="76"/>
      </c>
      <c r="U436" s="4"/>
      <c r="AA436" s="17"/>
      <c r="AF436" s="4"/>
    </row>
    <row r="437" spans="1:32" ht="12.75">
      <c r="A437" s="15">
        <f t="shared" si="70"/>
        <v>0</v>
      </c>
      <c r="B437" s="38">
        <f t="shared" si="71"/>
        <v>0</v>
      </c>
      <c r="C437" s="39">
        <f t="shared" si="77"/>
        <v>0</v>
      </c>
      <c r="D437" s="4">
        <v>8</v>
      </c>
      <c r="E437" s="15">
        <f t="shared" si="72"/>
        <v>0</v>
      </c>
      <c r="F437" s="4">
        <f t="shared" si="73"/>
        <v>0</v>
      </c>
      <c r="G437" s="40"/>
      <c r="H437" s="26"/>
      <c r="I437" s="41"/>
      <c r="J437" s="41"/>
      <c r="K437" s="26"/>
      <c r="L437" s="26"/>
      <c r="M437" s="26"/>
      <c r="N437" s="26"/>
      <c r="O437" s="26"/>
      <c r="P437" s="63">
        <f t="shared" si="75"/>
      </c>
      <c r="Q437" s="64">
        <f t="shared" si="76"/>
      </c>
      <c r="U437" s="4"/>
      <c r="AA437" s="17"/>
      <c r="AF437" s="4"/>
    </row>
    <row r="438" spans="1:32" ht="12.75">
      <c r="A438" s="15">
        <f t="shared" si="70"/>
        <v>0</v>
      </c>
      <c r="B438" s="38">
        <f t="shared" si="71"/>
        <v>0</v>
      </c>
      <c r="C438" s="39">
        <f t="shared" si="77"/>
        <v>0</v>
      </c>
      <c r="D438" s="4">
        <v>8</v>
      </c>
      <c r="E438" s="15">
        <f t="shared" si="72"/>
        <v>0</v>
      </c>
      <c r="F438" s="4">
        <f t="shared" si="73"/>
        <v>0</v>
      </c>
      <c r="G438" s="40"/>
      <c r="H438" s="26"/>
      <c r="I438" s="41"/>
      <c r="J438" s="41"/>
      <c r="K438" s="26"/>
      <c r="L438" s="26"/>
      <c r="M438" s="26"/>
      <c r="N438" s="26"/>
      <c r="O438" s="26"/>
      <c r="P438" s="63">
        <f t="shared" si="75"/>
      </c>
      <c r="Q438" s="64">
        <f t="shared" si="76"/>
      </c>
      <c r="U438" s="4"/>
      <c r="AA438" s="17"/>
      <c r="AF438" s="4"/>
    </row>
    <row r="439" spans="1:32" ht="12.75">
      <c r="A439" s="15">
        <f t="shared" si="70"/>
        <v>0</v>
      </c>
      <c r="B439" s="38">
        <f t="shared" si="71"/>
        <v>0</v>
      </c>
      <c r="C439" s="39">
        <f t="shared" si="77"/>
        <v>0</v>
      </c>
      <c r="D439" s="4">
        <v>8</v>
      </c>
      <c r="E439" s="15">
        <f t="shared" si="72"/>
        <v>0</v>
      </c>
      <c r="F439" s="4">
        <f t="shared" si="73"/>
        <v>0</v>
      </c>
      <c r="G439" s="40"/>
      <c r="H439" s="26"/>
      <c r="I439" s="41"/>
      <c r="J439" s="41"/>
      <c r="K439" s="26"/>
      <c r="L439" s="26"/>
      <c r="M439" s="26"/>
      <c r="N439" s="26"/>
      <c r="O439" s="26"/>
      <c r="P439" s="63">
        <f t="shared" si="75"/>
      </c>
      <c r="Q439" s="64">
        <f t="shared" si="76"/>
      </c>
      <c r="U439" s="4"/>
      <c r="AA439" s="17"/>
      <c r="AF439" s="4"/>
    </row>
    <row r="440" spans="1:32" ht="12.75">
      <c r="A440" s="15">
        <f t="shared" si="70"/>
        <v>0</v>
      </c>
      <c r="B440" s="38">
        <f t="shared" si="71"/>
        <v>0</v>
      </c>
      <c r="C440" s="39">
        <f t="shared" si="77"/>
        <v>0</v>
      </c>
      <c r="D440" s="4">
        <v>8</v>
      </c>
      <c r="E440" s="15">
        <f t="shared" si="72"/>
        <v>0</v>
      </c>
      <c r="F440" s="4">
        <f t="shared" si="73"/>
        <v>0</v>
      </c>
      <c r="G440" s="40"/>
      <c r="H440" s="26"/>
      <c r="I440" s="41"/>
      <c r="J440" s="41"/>
      <c r="K440" s="26"/>
      <c r="L440" s="26"/>
      <c r="M440" s="26"/>
      <c r="N440" s="26"/>
      <c r="O440" s="26"/>
      <c r="P440" s="63">
        <f t="shared" si="75"/>
      </c>
      <c r="Q440" s="64">
        <f t="shared" si="76"/>
      </c>
      <c r="U440" s="4"/>
      <c r="AA440" s="17"/>
      <c r="AF440" s="4"/>
    </row>
    <row r="441" spans="1:32" ht="12.75">
      <c r="A441" s="15">
        <f t="shared" si="70"/>
        <v>0</v>
      </c>
      <c r="B441" s="38">
        <f t="shared" si="71"/>
        <v>0</v>
      </c>
      <c r="C441" s="39">
        <f t="shared" si="77"/>
        <v>0</v>
      </c>
      <c r="D441" s="4">
        <v>8</v>
      </c>
      <c r="E441" s="15">
        <f t="shared" si="72"/>
        <v>0</v>
      </c>
      <c r="F441" s="4">
        <f t="shared" si="73"/>
        <v>0</v>
      </c>
      <c r="G441" s="40"/>
      <c r="H441" s="26"/>
      <c r="I441" s="41"/>
      <c r="J441" s="41"/>
      <c r="K441" s="26"/>
      <c r="L441" s="26"/>
      <c r="M441" s="26"/>
      <c r="N441" s="26"/>
      <c r="O441" s="26"/>
      <c r="P441" s="63">
        <f t="shared" si="75"/>
      </c>
      <c r="Q441" s="64">
        <f t="shared" si="76"/>
      </c>
      <c r="U441" s="4"/>
      <c r="AA441" s="17"/>
      <c r="AF441" s="4"/>
    </row>
    <row r="442" spans="1:32" ht="12.75">
      <c r="A442" s="15">
        <f t="shared" si="70"/>
        <v>0</v>
      </c>
      <c r="B442" s="38">
        <f t="shared" si="71"/>
        <v>0</v>
      </c>
      <c r="C442" s="39">
        <f t="shared" si="77"/>
        <v>0</v>
      </c>
      <c r="D442" s="4">
        <v>8</v>
      </c>
      <c r="E442" s="15">
        <f t="shared" si="72"/>
        <v>0</v>
      </c>
      <c r="F442" s="4">
        <f t="shared" si="73"/>
        <v>0</v>
      </c>
      <c r="G442" s="40"/>
      <c r="H442" s="26"/>
      <c r="I442" s="41"/>
      <c r="J442" s="41"/>
      <c r="K442" s="26"/>
      <c r="L442" s="26"/>
      <c r="M442" s="26"/>
      <c r="N442" s="26"/>
      <c r="O442" s="26"/>
      <c r="P442" s="63">
        <f t="shared" si="75"/>
      </c>
      <c r="Q442" s="64">
        <f t="shared" si="76"/>
      </c>
      <c r="U442" s="4"/>
      <c r="AA442" s="17"/>
      <c r="AF442" s="4"/>
    </row>
    <row r="443" spans="1:32" ht="12.75">
      <c r="A443" s="15">
        <f t="shared" si="70"/>
        <v>0</v>
      </c>
      <c r="B443" s="38">
        <f t="shared" si="71"/>
        <v>0</v>
      </c>
      <c r="C443" s="39">
        <f t="shared" si="77"/>
        <v>0</v>
      </c>
      <c r="D443" s="4">
        <v>8</v>
      </c>
      <c r="E443" s="15">
        <f t="shared" si="72"/>
        <v>0</v>
      </c>
      <c r="F443" s="4">
        <f t="shared" si="73"/>
        <v>0</v>
      </c>
      <c r="G443" s="40"/>
      <c r="H443" s="26"/>
      <c r="I443" s="41"/>
      <c r="J443" s="41"/>
      <c r="K443" s="26"/>
      <c r="L443" s="26"/>
      <c r="M443" s="26"/>
      <c r="N443" s="26"/>
      <c r="O443" s="26"/>
      <c r="P443" s="63">
        <f t="shared" si="75"/>
      </c>
      <c r="Q443" s="64">
        <f t="shared" si="76"/>
      </c>
      <c r="U443" s="4"/>
      <c r="AA443" s="17"/>
      <c r="AF443" s="4"/>
    </row>
    <row r="444" spans="1:32" ht="12.75">
      <c r="A444" s="15">
        <f t="shared" si="70"/>
        <v>0</v>
      </c>
      <c r="B444" s="38">
        <f t="shared" si="71"/>
        <v>0</v>
      </c>
      <c r="C444" s="39">
        <f t="shared" si="77"/>
        <v>0</v>
      </c>
      <c r="D444" s="4">
        <v>8</v>
      </c>
      <c r="E444" s="15">
        <f t="shared" si="72"/>
        <v>0</v>
      </c>
      <c r="F444" s="4">
        <f t="shared" si="73"/>
        <v>0</v>
      </c>
      <c r="G444" s="40"/>
      <c r="H444" s="26"/>
      <c r="I444" s="41"/>
      <c r="J444" s="41"/>
      <c r="K444" s="26"/>
      <c r="L444" s="26"/>
      <c r="M444" s="26"/>
      <c r="N444" s="26"/>
      <c r="O444" s="26"/>
      <c r="P444" s="63">
        <f t="shared" si="75"/>
      </c>
      <c r="Q444" s="64">
        <f t="shared" si="76"/>
      </c>
      <c r="U444" s="4"/>
      <c r="AA444" s="17"/>
      <c r="AF444" s="4"/>
    </row>
    <row r="445" spans="1:32" ht="12.75">
      <c r="A445" s="15">
        <f t="shared" si="70"/>
        <v>0</v>
      </c>
      <c r="B445" s="38">
        <f t="shared" si="71"/>
        <v>0</v>
      </c>
      <c r="C445" s="39">
        <f t="shared" si="77"/>
        <v>0</v>
      </c>
      <c r="D445" s="4">
        <v>8</v>
      </c>
      <c r="E445" s="15">
        <f t="shared" si="72"/>
        <v>0</v>
      </c>
      <c r="F445" s="4">
        <f t="shared" si="73"/>
        <v>0</v>
      </c>
      <c r="G445" s="40"/>
      <c r="H445" s="26"/>
      <c r="I445" s="41"/>
      <c r="J445" s="41"/>
      <c r="K445" s="26"/>
      <c r="L445" s="26"/>
      <c r="M445" s="26"/>
      <c r="N445" s="26"/>
      <c r="O445" s="26"/>
      <c r="P445" s="63">
        <f t="shared" si="75"/>
      </c>
      <c r="Q445" s="64">
        <f t="shared" si="76"/>
      </c>
      <c r="U445" s="4"/>
      <c r="AA445" s="17"/>
      <c r="AF445" s="4"/>
    </row>
    <row r="446" spans="1:32" ht="12.75">
      <c r="A446" s="15">
        <f t="shared" si="70"/>
        <v>0</v>
      </c>
      <c r="B446" s="38">
        <f t="shared" si="71"/>
        <v>0</v>
      </c>
      <c r="C446" s="39">
        <f t="shared" si="77"/>
        <v>0</v>
      </c>
      <c r="D446" s="4">
        <v>8</v>
      </c>
      <c r="E446" s="15">
        <f t="shared" si="72"/>
        <v>0</v>
      </c>
      <c r="F446" s="4">
        <f t="shared" si="73"/>
        <v>0</v>
      </c>
      <c r="G446" s="40"/>
      <c r="H446" s="26"/>
      <c r="I446" s="41"/>
      <c r="J446" s="41"/>
      <c r="K446" s="26"/>
      <c r="L446" s="26"/>
      <c r="M446" s="26"/>
      <c r="N446" s="26"/>
      <c r="O446" s="26"/>
      <c r="P446" s="63">
        <f t="shared" si="75"/>
      </c>
      <c r="Q446" s="64">
        <f t="shared" si="76"/>
      </c>
      <c r="U446" s="4"/>
      <c r="AA446" s="17"/>
      <c r="AF446" s="4"/>
    </row>
    <row r="447" spans="1:32" ht="12.75">
      <c r="A447" s="15">
        <f t="shared" si="70"/>
        <v>0</v>
      </c>
      <c r="B447" s="38">
        <f t="shared" si="71"/>
        <v>0</v>
      </c>
      <c r="C447" s="39">
        <f t="shared" si="77"/>
        <v>0</v>
      </c>
      <c r="D447" s="4">
        <v>8</v>
      </c>
      <c r="E447" s="15">
        <f t="shared" si="72"/>
        <v>0</v>
      </c>
      <c r="F447" s="4">
        <f t="shared" si="73"/>
        <v>0</v>
      </c>
      <c r="G447" s="40"/>
      <c r="H447" s="26"/>
      <c r="I447" s="41"/>
      <c r="J447" s="41"/>
      <c r="K447" s="26"/>
      <c r="L447" s="26"/>
      <c r="M447" s="26"/>
      <c r="N447" s="26"/>
      <c r="O447" s="26"/>
      <c r="P447" s="63">
        <f t="shared" si="75"/>
      </c>
      <c r="Q447" s="64">
        <f t="shared" si="76"/>
      </c>
      <c r="U447" s="4"/>
      <c r="AA447" s="17"/>
      <c r="AF447" s="4"/>
    </row>
    <row r="448" spans="1:32" ht="12.75">
      <c r="A448" s="15">
        <f t="shared" si="70"/>
        <v>0</v>
      </c>
      <c r="B448" s="38">
        <f t="shared" si="71"/>
        <v>0</v>
      </c>
      <c r="C448" s="39">
        <f t="shared" si="77"/>
        <v>0</v>
      </c>
      <c r="D448" s="4">
        <v>8</v>
      </c>
      <c r="E448" s="15">
        <f t="shared" si="72"/>
        <v>0</v>
      </c>
      <c r="F448" s="4">
        <f t="shared" si="73"/>
        <v>0</v>
      </c>
      <c r="G448" s="40"/>
      <c r="H448" s="26"/>
      <c r="I448" s="41"/>
      <c r="J448" s="41"/>
      <c r="K448" s="26"/>
      <c r="L448" s="26"/>
      <c r="M448" s="26"/>
      <c r="N448" s="26"/>
      <c r="O448" s="26"/>
      <c r="P448" s="63">
        <f t="shared" si="75"/>
      </c>
      <c r="Q448" s="64">
        <f t="shared" si="76"/>
      </c>
      <c r="U448" s="4"/>
      <c r="AA448" s="17"/>
      <c r="AF448" s="4"/>
    </row>
    <row r="449" spans="1:32" ht="12.75">
      <c r="A449" s="15">
        <f t="shared" si="70"/>
        <v>0</v>
      </c>
      <c r="B449" s="38">
        <f t="shared" si="71"/>
        <v>0</v>
      </c>
      <c r="C449" s="39">
        <f t="shared" si="77"/>
        <v>0</v>
      </c>
      <c r="D449" s="4">
        <v>8</v>
      </c>
      <c r="E449" s="15">
        <f t="shared" si="72"/>
        <v>0</v>
      </c>
      <c r="F449" s="4">
        <f t="shared" si="73"/>
        <v>0</v>
      </c>
      <c r="G449" s="40"/>
      <c r="H449" s="26"/>
      <c r="I449" s="41"/>
      <c r="J449" s="41"/>
      <c r="K449" s="26"/>
      <c r="L449" s="26"/>
      <c r="M449" s="26"/>
      <c r="N449" s="26"/>
      <c r="O449" s="26"/>
      <c r="P449" s="63">
        <f t="shared" si="75"/>
      </c>
      <c r="Q449" s="64">
        <f t="shared" si="76"/>
      </c>
      <c r="U449" s="4"/>
      <c r="AA449" s="17"/>
      <c r="AF449" s="4"/>
    </row>
    <row r="450" spans="7:32" ht="12.75">
      <c r="G450" s="42"/>
      <c r="I450" s="15"/>
      <c r="J450" s="15"/>
      <c r="K450" s="5"/>
      <c r="L450" s="5"/>
      <c r="M450" s="5"/>
      <c r="N450" s="5"/>
      <c r="O450" s="5"/>
      <c r="P450" s="69"/>
      <c r="U450" s="4"/>
      <c r="AA450" s="17"/>
      <c r="AF450" s="4"/>
    </row>
    <row r="451" spans="7:32" ht="12.75">
      <c r="G451" s="38"/>
      <c r="I451" s="15"/>
      <c r="J451" s="15"/>
      <c r="O451" s="4"/>
      <c r="P451" s="67"/>
      <c r="U451" s="4"/>
      <c r="AA451" s="17"/>
      <c r="AF451" s="4"/>
    </row>
    <row r="452" spans="6:32" ht="12.75">
      <c r="F452" s="5" t="s">
        <v>89</v>
      </c>
      <c r="G452" s="38"/>
      <c r="H452" s="5"/>
      <c r="I452" s="69">
        <f>IF(COUNT(P410:P449)=0,"",COUNTIF(P410:P449,"&gt;0")/COUNT(P410:P449))</f>
      </c>
      <c r="J452" s="17"/>
      <c r="L452" s="5" t="s">
        <v>71</v>
      </c>
      <c r="M452" s="5"/>
      <c r="N452" s="5"/>
      <c r="O452" s="5"/>
      <c r="P452" s="69">
        <f>IF(COUNT(P410:P449)=0,"",AVERAGE(P410:P449))</f>
      </c>
      <c r="Q452" s="17"/>
      <c r="U452" s="4"/>
      <c r="AA452" s="17"/>
      <c r="AF452" s="4"/>
    </row>
    <row r="453" spans="7:32" ht="12.75">
      <c r="G453" s="38"/>
      <c r="H453" s="53" t="s">
        <v>35</v>
      </c>
      <c r="I453" s="72">
        <f>IF(I452="","",2*I454)</f>
      </c>
      <c r="J453" s="54" t="s">
        <v>36</v>
      </c>
      <c r="O453" s="53" t="s">
        <v>35</v>
      </c>
      <c r="P453" s="72">
        <f>IF(P452="","",STDEV(P410:P449)/SQRT(COUNT(P410:P449))*2)</f>
      </c>
      <c r="Q453" s="54" t="s">
        <v>36</v>
      </c>
      <c r="U453" s="4"/>
      <c r="AA453" s="17"/>
      <c r="AF453" s="4"/>
    </row>
    <row r="454" spans="7:32" ht="12.75">
      <c r="G454" s="38"/>
      <c r="H454" s="22" t="s">
        <v>6</v>
      </c>
      <c r="I454" s="67">
        <f>IF(I452="","",SQRT(I452*(1-I452)/COUNT(P410:P449)))</f>
      </c>
      <c r="J454" s="17"/>
      <c r="O454" s="22" t="s">
        <v>6</v>
      </c>
      <c r="P454" s="67">
        <f>IF(P452="","",STDEV(P410:P449)/SQRT(COUNT(P410:P449)))</f>
      </c>
      <c r="Q454" s="17"/>
      <c r="U454" s="4"/>
      <c r="AA454" s="17"/>
      <c r="AF454" s="4"/>
    </row>
    <row r="455" spans="7:32" ht="12.75">
      <c r="G455" s="38"/>
      <c r="N455" s="15"/>
      <c r="P455" s="4"/>
      <c r="AF455" s="17"/>
    </row>
    <row r="456" spans="7:32" ht="12.75">
      <c r="G456" s="13"/>
      <c r="J456" s="22" t="s">
        <v>32</v>
      </c>
      <c r="K456" s="22"/>
      <c r="L456" s="19"/>
      <c r="M456" s="27"/>
      <c r="N456" s="15"/>
      <c r="P456" s="36"/>
      <c r="Q456" s="36"/>
      <c r="R456" s="36"/>
      <c r="S456" s="36"/>
      <c r="T456" s="36"/>
      <c r="U456" s="71"/>
      <c r="V456" s="36"/>
      <c r="AF456" s="17"/>
    </row>
    <row r="457" spans="7:32" ht="12.75">
      <c r="G457" s="5" t="s">
        <v>25</v>
      </c>
      <c r="H457" s="28"/>
      <c r="I457" s="29"/>
      <c r="J457" s="22" t="s">
        <v>30</v>
      </c>
      <c r="K457" s="22"/>
      <c r="L457" s="45"/>
      <c r="M457" s="46"/>
      <c r="N457" s="47">
        <f>IF(AND(COUNT(P459:P498)&gt;0,COUNT(P459:P498)&lt;5),"Caution! Strata has less than 5 lines","")</f>
      </c>
      <c r="P457" s="36"/>
      <c r="Q457" s="36"/>
      <c r="R457" s="36"/>
      <c r="S457" s="36"/>
      <c r="T457" s="36"/>
      <c r="U457" s="71"/>
      <c r="V457" s="36"/>
      <c r="AF457" s="17"/>
    </row>
    <row r="458" spans="1:32" ht="118.5">
      <c r="A458" s="5" t="s">
        <v>0</v>
      </c>
      <c r="B458" s="5" t="s">
        <v>10</v>
      </c>
      <c r="C458" s="5" t="s">
        <v>11</v>
      </c>
      <c r="D458" s="5" t="s">
        <v>12</v>
      </c>
      <c r="E458" s="5" t="s">
        <v>13</v>
      </c>
      <c r="F458" s="5" t="s">
        <v>14</v>
      </c>
      <c r="G458" s="13" t="s">
        <v>15</v>
      </c>
      <c r="H458" s="33" t="s">
        <v>96</v>
      </c>
      <c r="I458" s="34" t="s">
        <v>16</v>
      </c>
      <c r="J458" s="34" t="s">
        <v>17</v>
      </c>
      <c r="K458" s="35" t="s">
        <v>55</v>
      </c>
      <c r="L458" s="35" t="s">
        <v>56</v>
      </c>
      <c r="M458" s="35" t="s">
        <v>57</v>
      </c>
      <c r="N458" s="35" t="s">
        <v>58</v>
      </c>
      <c r="O458" s="35" t="s">
        <v>59</v>
      </c>
      <c r="P458" s="71" t="s">
        <v>62</v>
      </c>
      <c r="U458" s="4"/>
      <c r="AA458" s="17"/>
      <c r="AF458" s="4"/>
    </row>
    <row r="459" spans="1:32" ht="12.75">
      <c r="A459" s="15">
        <f aca="true" t="shared" si="78" ref="A459:A498">D$3</f>
        <v>0</v>
      </c>
      <c r="B459" s="38">
        <f aca="true" t="shared" si="79" ref="B459:B498">D$9</f>
        <v>0</v>
      </c>
      <c r="C459" s="39">
        <f>L$113</f>
        <v>0</v>
      </c>
      <c r="D459" s="4">
        <v>9</v>
      </c>
      <c r="E459" s="15">
        <f aca="true" t="shared" si="80" ref="E459:E498">H$114</f>
        <v>0</v>
      </c>
      <c r="F459" s="4">
        <f aca="true" t="shared" si="81" ref="F459:F498">C$20</f>
        <v>0</v>
      </c>
      <c r="G459" s="40"/>
      <c r="H459" s="26"/>
      <c r="I459" s="41"/>
      <c r="J459" s="41"/>
      <c r="K459" s="26"/>
      <c r="L459" s="26"/>
      <c r="M459" s="26"/>
      <c r="N459" s="26"/>
      <c r="O459" s="26"/>
      <c r="P459" s="63">
        <f>IF(SUM(K459:O459)=0,"",K459/SUM(K459:O459))</f>
      </c>
      <c r="Q459" s="64">
        <f>IF(AND(SUM(K459:O459)&lt;&gt;0,SUM(K459:O459)&lt;&gt;10,SUM(K459:O459)&lt;&gt;20),"Error! Must have a total of 10 or 20 outcomes per line","")</f>
      </c>
      <c r="U459" s="4"/>
      <c r="AA459" s="17"/>
      <c r="AF459" s="4"/>
    </row>
    <row r="460" spans="1:32" ht="12.75">
      <c r="A460" s="15">
        <f t="shared" si="78"/>
        <v>0</v>
      </c>
      <c r="B460" s="38">
        <f t="shared" si="79"/>
        <v>0</v>
      </c>
      <c r="C460" s="39">
        <f aca="true" t="shared" si="82" ref="C460:C478">L$113</f>
        <v>0</v>
      </c>
      <c r="D460" s="4">
        <v>9</v>
      </c>
      <c r="E460" s="15">
        <f t="shared" si="80"/>
        <v>0</v>
      </c>
      <c r="F460" s="4">
        <f t="shared" si="81"/>
        <v>0</v>
      </c>
      <c r="G460" s="40"/>
      <c r="H460" s="26"/>
      <c r="I460" s="41"/>
      <c r="J460" s="41"/>
      <c r="K460" s="26"/>
      <c r="L460" s="26"/>
      <c r="M460" s="26"/>
      <c r="N460" s="26"/>
      <c r="O460" s="26"/>
      <c r="P460" s="63">
        <f aca="true" t="shared" si="83" ref="P460:P498">IF(SUM(K460:O460)=0,"",K460/SUM(K460:O460))</f>
      </c>
      <c r="Q460" s="64">
        <f aca="true" t="shared" si="84" ref="Q460:Q498">IF(AND(SUM(K460:O460)&lt;&gt;0,SUM(K460:O460)&lt;&gt;10,SUM(K460:O460)&lt;&gt;20),"Error! Must have a total of 10 or 20 outcomes per line","")</f>
      </c>
      <c r="U460" s="4"/>
      <c r="AA460" s="17"/>
      <c r="AF460" s="4"/>
    </row>
    <row r="461" spans="1:32" ht="12.75">
      <c r="A461" s="15">
        <f t="shared" si="78"/>
        <v>0</v>
      </c>
      <c r="B461" s="38">
        <f t="shared" si="79"/>
        <v>0</v>
      </c>
      <c r="C461" s="39">
        <f t="shared" si="82"/>
        <v>0</v>
      </c>
      <c r="D461" s="4">
        <v>9</v>
      </c>
      <c r="E461" s="15">
        <f t="shared" si="80"/>
        <v>0</v>
      </c>
      <c r="F461" s="4">
        <f t="shared" si="81"/>
        <v>0</v>
      </c>
      <c r="G461" s="40"/>
      <c r="H461" s="26"/>
      <c r="I461" s="41"/>
      <c r="J461" s="41"/>
      <c r="K461" s="26"/>
      <c r="L461" s="26"/>
      <c r="M461" s="26"/>
      <c r="N461" s="26"/>
      <c r="O461" s="26"/>
      <c r="P461" s="63">
        <f t="shared" si="83"/>
      </c>
      <c r="Q461" s="64">
        <f t="shared" si="84"/>
      </c>
      <c r="U461" s="4"/>
      <c r="AA461" s="17"/>
      <c r="AF461" s="4"/>
    </row>
    <row r="462" spans="1:32" ht="12.75">
      <c r="A462" s="15">
        <f t="shared" si="78"/>
        <v>0</v>
      </c>
      <c r="B462" s="38">
        <f t="shared" si="79"/>
        <v>0</v>
      </c>
      <c r="C462" s="39">
        <f t="shared" si="82"/>
        <v>0</v>
      </c>
      <c r="D462" s="4">
        <v>9</v>
      </c>
      <c r="E462" s="15">
        <f t="shared" si="80"/>
        <v>0</v>
      </c>
      <c r="F462" s="4">
        <f t="shared" si="81"/>
        <v>0</v>
      </c>
      <c r="G462" s="40"/>
      <c r="H462" s="26"/>
      <c r="I462" s="41"/>
      <c r="J462" s="41"/>
      <c r="K462" s="26"/>
      <c r="L462" s="26"/>
      <c r="M462" s="26"/>
      <c r="N462" s="26"/>
      <c r="O462" s="26"/>
      <c r="P462" s="63">
        <f t="shared" si="83"/>
      </c>
      <c r="Q462" s="64">
        <f t="shared" si="84"/>
      </c>
      <c r="U462" s="4"/>
      <c r="AA462" s="17"/>
      <c r="AF462" s="4"/>
    </row>
    <row r="463" spans="1:32" ht="12.75">
      <c r="A463" s="15">
        <f t="shared" si="78"/>
        <v>0</v>
      </c>
      <c r="B463" s="38">
        <f t="shared" si="79"/>
        <v>0</v>
      </c>
      <c r="C463" s="39">
        <f t="shared" si="82"/>
        <v>0</v>
      </c>
      <c r="D463" s="4">
        <v>9</v>
      </c>
      <c r="E463" s="15">
        <f t="shared" si="80"/>
        <v>0</v>
      </c>
      <c r="F463" s="4">
        <f t="shared" si="81"/>
        <v>0</v>
      </c>
      <c r="G463" s="40"/>
      <c r="H463" s="26"/>
      <c r="I463" s="41"/>
      <c r="J463" s="41"/>
      <c r="K463" s="26"/>
      <c r="L463" s="26"/>
      <c r="M463" s="26"/>
      <c r="N463" s="26"/>
      <c r="O463" s="26"/>
      <c r="P463" s="63">
        <f t="shared" si="83"/>
      </c>
      <c r="Q463" s="64">
        <f t="shared" si="84"/>
      </c>
      <c r="U463" s="4"/>
      <c r="AA463" s="17"/>
      <c r="AF463" s="4"/>
    </row>
    <row r="464" spans="1:32" ht="12.75">
      <c r="A464" s="15">
        <f t="shared" si="78"/>
        <v>0</v>
      </c>
      <c r="B464" s="38">
        <f t="shared" si="79"/>
        <v>0</v>
      </c>
      <c r="C464" s="39">
        <f t="shared" si="82"/>
        <v>0</v>
      </c>
      <c r="D464" s="4">
        <v>9</v>
      </c>
      <c r="E464" s="15">
        <f t="shared" si="80"/>
        <v>0</v>
      </c>
      <c r="F464" s="4">
        <f t="shared" si="81"/>
        <v>0</v>
      </c>
      <c r="G464" s="40"/>
      <c r="H464" s="26"/>
      <c r="I464" s="41"/>
      <c r="J464" s="41"/>
      <c r="K464" s="26"/>
      <c r="L464" s="26"/>
      <c r="M464" s="26"/>
      <c r="N464" s="26"/>
      <c r="O464" s="26"/>
      <c r="P464" s="63">
        <f t="shared" si="83"/>
      </c>
      <c r="Q464" s="64">
        <f t="shared" si="84"/>
      </c>
      <c r="U464" s="4"/>
      <c r="AA464" s="17"/>
      <c r="AF464" s="4"/>
    </row>
    <row r="465" spans="1:32" ht="12.75">
      <c r="A465" s="15">
        <f t="shared" si="78"/>
        <v>0</v>
      </c>
      <c r="B465" s="38">
        <f t="shared" si="79"/>
        <v>0</v>
      </c>
      <c r="C465" s="39">
        <f t="shared" si="82"/>
        <v>0</v>
      </c>
      <c r="D465" s="4">
        <v>9</v>
      </c>
      <c r="E465" s="15">
        <f t="shared" si="80"/>
        <v>0</v>
      </c>
      <c r="F465" s="4">
        <f t="shared" si="81"/>
        <v>0</v>
      </c>
      <c r="G465" s="40"/>
      <c r="H465" s="26"/>
      <c r="I465" s="41"/>
      <c r="J465" s="41"/>
      <c r="K465" s="26"/>
      <c r="L465" s="26"/>
      <c r="M465" s="26"/>
      <c r="N465" s="26"/>
      <c r="O465" s="26"/>
      <c r="P465" s="63">
        <f t="shared" si="83"/>
      </c>
      <c r="Q465" s="64">
        <f t="shared" si="84"/>
      </c>
      <c r="U465" s="4"/>
      <c r="AA465" s="17"/>
      <c r="AF465" s="4"/>
    </row>
    <row r="466" spans="1:32" ht="12.75">
      <c r="A466" s="15">
        <f t="shared" si="78"/>
        <v>0</v>
      </c>
      <c r="B466" s="38">
        <f t="shared" si="79"/>
        <v>0</v>
      </c>
      <c r="C466" s="39">
        <f t="shared" si="82"/>
        <v>0</v>
      </c>
      <c r="D466" s="4">
        <v>9</v>
      </c>
      <c r="E466" s="15">
        <f t="shared" si="80"/>
        <v>0</v>
      </c>
      <c r="F466" s="4">
        <f t="shared" si="81"/>
        <v>0</v>
      </c>
      <c r="G466" s="40"/>
      <c r="H466" s="26"/>
      <c r="I466" s="41"/>
      <c r="J466" s="41"/>
      <c r="K466" s="26"/>
      <c r="L466" s="26"/>
      <c r="M466" s="26"/>
      <c r="N466" s="26"/>
      <c r="O466" s="26"/>
      <c r="P466" s="63">
        <f t="shared" si="83"/>
      </c>
      <c r="Q466" s="64">
        <f t="shared" si="84"/>
      </c>
      <c r="U466" s="4"/>
      <c r="AA466" s="17"/>
      <c r="AF466" s="4"/>
    </row>
    <row r="467" spans="1:32" ht="12.75">
      <c r="A467" s="15">
        <f t="shared" si="78"/>
        <v>0</v>
      </c>
      <c r="B467" s="38">
        <f t="shared" si="79"/>
        <v>0</v>
      </c>
      <c r="C467" s="39">
        <f t="shared" si="82"/>
        <v>0</v>
      </c>
      <c r="D467" s="4">
        <v>9</v>
      </c>
      <c r="E467" s="15">
        <f t="shared" si="80"/>
        <v>0</v>
      </c>
      <c r="F467" s="4">
        <f t="shared" si="81"/>
        <v>0</v>
      </c>
      <c r="G467" s="40"/>
      <c r="H467" s="26"/>
      <c r="I467" s="41"/>
      <c r="J467" s="41"/>
      <c r="K467" s="26"/>
      <c r="L467" s="26"/>
      <c r="M467" s="26"/>
      <c r="N467" s="26"/>
      <c r="O467" s="26"/>
      <c r="P467" s="63">
        <f t="shared" si="83"/>
      </c>
      <c r="Q467" s="64">
        <f t="shared" si="84"/>
      </c>
      <c r="U467" s="4"/>
      <c r="AA467" s="17"/>
      <c r="AF467" s="4"/>
    </row>
    <row r="468" spans="1:32" ht="12.75">
      <c r="A468" s="15">
        <f t="shared" si="78"/>
        <v>0</v>
      </c>
      <c r="B468" s="38">
        <f t="shared" si="79"/>
        <v>0</v>
      </c>
      <c r="C468" s="39">
        <f t="shared" si="82"/>
        <v>0</v>
      </c>
      <c r="D468" s="4">
        <v>9</v>
      </c>
      <c r="E468" s="15">
        <f t="shared" si="80"/>
        <v>0</v>
      </c>
      <c r="F468" s="4">
        <f t="shared" si="81"/>
        <v>0</v>
      </c>
      <c r="G468" s="40"/>
      <c r="H468" s="26"/>
      <c r="I468" s="41"/>
      <c r="J468" s="41"/>
      <c r="K468" s="26"/>
      <c r="L468" s="26"/>
      <c r="M468" s="26"/>
      <c r="N468" s="26"/>
      <c r="O468" s="26"/>
      <c r="P468" s="63">
        <f t="shared" si="83"/>
      </c>
      <c r="Q468" s="64">
        <f t="shared" si="84"/>
      </c>
      <c r="U468" s="4"/>
      <c r="AA468" s="17"/>
      <c r="AF468" s="4"/>
    </row>
    <row r="469" spans="1:32" ht="12.75">
      <c r="A469" s="15">
        <f t="shared" si="78"/>
        <v>0</v>
      </c>
      <c r="B469" s="38">
        <f t="shared" si="79"/>
        <v>0</v>
      </c>
      <c r="C469" s="39">
        <f t="shared" si="82"/>
        <v>0</v>
      </c>
      <c r="D469" s="4">
        <v>9</v>
      </c>
      <c r="E469" s="15">
        <f t="shared" si="80"/>
        <v>0</v>
      </c>
      <c r="F469" s="4">
        <f t="shared" si="81"/>
        <v>0</v>
      </c>
      <c r="G469" s="40"/>
      <c r="H469" s="26"/>
      <c r="I469" s="41"/>
      <c r="J469" s="41"/>
      <c r="K469" s="26"/>
      <c r="L469" s="26"/>
      <c r="M469" s="26"/>
      <c r="N469" s="26"/>
      <c r="O469" s="26"/>
      <c r="P469" s="63">
        <f t="shared" si="83"/>
      </c>
      <c r="Q469" s="64">
        <f t="shared" si="84"/>
      </c>
      <c r="U469" s="4"/>
      <c r="AA469" s="17"/>
      <c r="AF469" s="4"/>
    </row>
    <row r="470" spans="1:32" ht="12.75">
      <c r="A470" s="15">
        <f t="shared" si="78"/>
        <v>0</v>
      </c>
      <c r="B470" s="38">
        <f t="shared" si="79"/>
        <v>0</v>
      </c>
      <c r="C470" s="39">
        <f t="shared" si="82"/>
        <v>0</v>
      </c>
      <c r="D470" s="4">
        <v>9</v>
      </c>
      <c r="E470" s="15">
        <f t="shared" si="80"/>
        <v>0</v>
      </c>
      <c r="F470" s="4">
        <f t="shared" si="81"/>
        <v>0</v>
      </c>
      <c r="G470" s="40"/>
      <c r="H470" s="26"/>
      <c r="I470" s="41"/>
      <c r="J470" s="41"/>
      <c r="K470" s="26"/>
      <c r="L470" s="26"/>
      <c r="M470" s="26"/>
      <c r="N470" s="26"/>
      <c r="O470" s="26"/>
      <c r="P470" s="63">
        <f t="shared" si="83"/>
      </c>
      <c r="Q470" s="64">
        <f t="shared" si="84"/>
      </c>
      <c r="U470" s="4"/>
      <c r="AA470" s="17"/>
      <c r="AF470" s="4"/>
    </row>
    <row r="471" spans="1:32" ht="12.75">
      <c r="A471" s="15">
        <f t="shared" si="78"/>
        <v>0</v>
      </c>
      <c r="B471" s="38">
        <f t="shared" si="79"/>
        <v>0</v>
      </c>
      <c r="C471" s="39">
        <f t="shared" si="82"/>
        <v>0</v>
      </c>
      <c r="D471" s="4">
        <v>9</v>
      </c>
      <c r="E471" s="15">
        <f t="shared" si="80"/>
        <v>0</v>
      </c>
      <c r="F471" s="4">
        <f t="shared" si="81"/>
        <v>0</v>
      </c>
      <c r="G471" s="40"/>
      <c r="H471" s="26"/>
      <c r="I471" s="41"/>
      <c r="J471" s="41"/>
      <c r="K471" s="26"/>
      <c r="L471" s="26"/>
      <c r="M471" s="26"/>
      <c r="N471" s="26"/>
      <c r="O471" s="26"/>
      <c r="P471" s="63">
        <f t="shared" si="83"/>
      </c>
      <c r="Q471" s="64">
        <f t="shared" si="84"/>
      </c>
      <c r="U471" s="4"/>
      <c r="AA471" s="17"/>
      <c r="AF471" s="4"/>
    </row>
    <row r="472" spans="1:32" ht="12.75">
      <c r="A472" s="15">
        <f t="shared" si="78"/>
        <v>0</v>
      </c>
      <c r="B472" s="38">
        <f t="shared" si="79"/>
        <v>0</v>
      </c>
      <c r="C472" s="39">
        <f t="shared" si="82"/>
        <v>0</v>
      </c>
      <c r="D472" s="4">
        <v>9</v>
      </c>
      <c r="E472" s="15">
        <f t="shared" si="80"/>
        <v>0</v>
      </c>
      <c r="F472" s="4">
        <f t="shared" si="81"/>
        <v>0</v>
      </c>
      <c r="G472" s="40"/>
      <c r="H472" s="26"/>
      <c r="I472" s="41"/>
      <c r="J472" s="41"/>
      <c r="K472" s="26"/>
      <c r="L472" s="26"/>
      <c r="M472" s="26"/>
      <c r="N472" s="26"/>
      <c r="O472" s="26"/>
      <c r="P472" s="63">
        <f t="shared" si="83"/>
      </c>
      <c r="Q472" s="64">
        <f t="shared" si="84"/>
      </c>
      <c r="U472" s="4"/>
      <c r="AA472" s="17"/>
      <c r="AF472" s="4"/>
    </row>
    <row r="473" spans="1:32" ht="12.75">
      <c r="A473" s="15">
        <f t="shared" si="78"/>
        <v>0</v>
      </c>
      <c r="B473" s="38">
        <f t="shared" si="79"/>
        <v>0</v>
      </c>
      <c r="C473" s="39">
        <f t="shared" si="82"/>
        <v>0</v>
      </c>
      <c r="D473" s="4">
        <v>9</v>
      </c>
      <c r="E473" s="15">
        <f t="shared" si="80"/>
        <v>0</v>
      </c>
      <c r="F473" s="4">
        <f t="shared" si="81"/>
        <v>0</v>
      </c>
      <c r="G473" s="40"/>
      <c r="H473" s="26"/>
      <c r="I473" s="41"/>
      <c r="J473" s="41"/>
      <c r="K473" s="26"/>
      <c r="L473" s="26"/>
      <c r="M473" s="26"/>
      <c r="N473" s="26"/>
      <c r="O473" s="26"/>
      <c r="P473" s="63">
        <f t="shared" si="83"/>
      </c>
      <c r="Q473" s="64">
        <f t="shared" si="84"/>
      </c>
      <c r="U473" s="4"/>
      <c r="AA473" s="17"/>
      <c r="AF473" s="4"/>
    </row>
    <row r="474" spans="1:32" ht="12.75">
      <c r="A474" s="15">
        <f t="shared" si="78"/>
        <v>0</v>
      </c>
      <c r="B474" s="38">
        <f t="shared" si="79"/>
        <v>0</v>
      </c>
      <c r="C474" s="39">
        <f t="shared" si="82"/>
        <v>0</v>
      </c>
      <c r="D474" s="4">
        <v>9</v>
      </c>
      <c r="E474" s="15">
        <f t="shared" si="80"/>
        <v>0</v>
      </c>
      <c r="F474" s="4">
        <f t="shared" si="81"/>
        <v>0</v>
      </c>
      <c r="G474" s="40"/>
      <c r="H474" s="26"/>
      <c r="I474" s="41"/>
      <c r="J474" s="41"/>
      <c r="K474" s="26"/>
      <c r="L474" s="26"/>
      <c r="M474" s="26"/>
      <c r="N474" s="26"/>
      <c r="O474" s="26"/>
      <c r="P474" s="63">
        <f t="shared" si="83"/>
      </c>
      <c r="Q474" s="64">
        <f t="shared" si="84"/>
      </c>
      <c r="U474" s="4"/>
      <c r="AA474" s="17"/>
      <c r="AF474" s="4"/>
    </row>
    <row r="475" spans="1:32" ht="12.75">
      <c r="A475" s="15">
        <f t="shared" si="78"/>
        <v>0</v>
      </c>
      <c r="B475" s="38">
        <f t="shared" si="79"/>
        <v>0</v>
      </c>
      <c r="C475" s="39">
        <f t="shared" si="82"/>
        <v>0</v>
      </c>
      <c r="D475" s="4">
        <v>9</v>
      </c>
      <c r="E475" s="15">
        <f t="shared" si="80"/>
        <v>0</v>
      </c>
      <c r="F475" s="4">
        <f t="shared" si="81"/>
        <v>0</v>
      </c>
      <c r="G475" s="40"/>
      <c r="H475" s="26"/>
      <c r="I475" s="41"/>
      <c r="J475" s="41"/>
      <c r="K475" s="26"/>
      <c r="L475" s="26"/>
      <c r="M475" s="26"/>
      <c r="N475" s="26"/>
      <c r="O475" s="26"/>
      <c r="P475" s="63">
        <f t="shared" si="83"/>
      </c>
      <c r="Q475" s="64">
        <f t="shared" si="84"/>
      </c>
      <c r="U475" s="4"/>
      <c r="AA475" s="17"/>
      <c r="AF475" s="4"/>
    </row>
    <row r="476" spans="1:32" ht="12.75">
      <c r="A476" s="15">
        <f t="shared" si="78"/>
        <v>0</v>
      </c>
      <c r="B476" s="38">
        <f t="shared" si="79"/>
        <v>0</v>
      </c>
      <c r="C476" s="39">
        <f t="shared" si="82"/>
        <v>0</v>
      </c>
      <c r="D476" s="4">
        <v>9</v>
      </c>
      <c r="E476" s="15">
        <f t="shared" si="80"/>
        <v>0</v>
      </c>
      <c r="F476" s="4">
        <f t="shared" si="81"/>
        <v>0</v>
      </c>
      <c r="G476" s="40"/>
      <c r="H476" s="26"/>
      <c r="I476" s="41"/>
      <c r="J476" s="41"/>
      <c r="K476" s="26"/>
      <c r="L476" s="26"/>
      <c r="M476" s="26"/>
      <c r="N476" s="26"/>
      <c r="O476" s="26"/>
      <c r="P476" s="63">
        <f t="shared" si="83"/>
      </c>
      <c r="Q476" s="64">
        <f t="shared" si="84"/>
      </c>
      <c r="U476" s="4"/>
      <c r="AA476" s="17"/>
      <c r="AF476" s="4"/>
    </row>
    <row r="477" spans="1:32" ht="12.75">
      <c r="A477" s="15">
        <f t="shared" si="78"/>
        <v>0</v>
      </c>
      <c r="B477" s="38">
        <f t="shared" si="79"/>
        <v>0</v>
      </c>
      <c r="C477" s="39">
        <f t="shared" si="82"/>
        <v>0</v>
      </c>
      <c r="D477" s="4">
        <v>9</v>
      </c>
      <c r="E477" s="15">
        <f t="shared" si="80"/>
        <v>0</v>
      </c>
      <c r="F477" s="4">
        <f t="shared" si="81"/>
        <v>0</v>
      </c>
      <c r="G477" s="40"/>
      <c r="H477" s="26"/>
      <c r="I477" s="41"/>
      <c r="J477" s="41"/>
      <c r="K477" s="26"/>
      <c r="L477" s="26"/>
      <c r="M477" s="26"/>
      <c r="N477" s="26"/>
      <c r="O477" s="26"/>
      <c r="P477" s="63">
        <f t="shared" si="83"/>
      </c>
      <c r="Q477" s="64">
        <f t="shared" si="84"/>
      </c>
      <c r="U477" s="4"/>
      <c r="AA477" s="17"/>
      <c r="AF477" s="4"/>
    </row>
    <row r="478" spans="1:32" ht="12.75">
      <c r="A478" s="15">
        <f t="shared" si="78"/>
        <v>0</v>
      </c>
      <c r="B478" s="38">
        <f t="shared" si="79"/>
        <v>0</v>
      </c>
      <c r="C478" s="39">
        <f t="shared" si="82"/>
        <v>0</v>
      </c>
      <c r="D478" s="4">
        <v>9</v>
      </c>
      <c r="E478" s="15">
        <f t="shared" si="80"/>
        <v>0</v>
      </c>
      <c r="F478" s="4">
        <f t="shared" si="81"/>
        <v>0</v>
      </c>
      <c r="G478" s="40"/>
      <c r="H478" s="26"/>
      <c r="I478" s="41"/>
      <c r="J478" s="41"/>
      <c r="K478" s="26"/>
      <c r="L478" s="26"/>
      <c r="M478" s="26"/>
      <c r="N478" s="26"/>
      <c r="O478" s="26"/>
      <c r="P478" s="63">
        <f t="shared" si="83"/>
      </c>
      <c r="Q478" s="64">
        <f t="shared" si="84"/>
      </c>
      <c r="U478" s="4"/>
      <c r="AA478" s="17"/>
      <c r="AF478" s="4"/>
    </row>
    <row r="479" spans="1:32" ht="12.75">
      <c r="A479" s="15">
        <f t="shared" si="78"/>
        <v>0</v>
      </c>
      <c r="B479" s="38">
        <f t="shared" si="79"/>
        <v>0</v>
      </c>
      <c r="C479" s="39">
        <f>L$113</f>
        <v>0</v>
      </c>
      <c r="D479" s="4">
        <v>9</v>
      </c>
      <c r="E479" s="15">
        <f t="shared" si="80"/>
        <v>0</v>
      </c>
      <c r="F479" s="4">
        <f t="shared" si="81"/>
        <v>0</v>
      </c>
      <c r="G479" s="40"/>
      <c r="H479" s="26"/>
      <c r="I479" s="41"/>
      <c r="J479" s="41"/>
      <c r="K479" s="26"/>
      <c r="L479" s="26"/>
      <c r="M479" s="26"/>
      <c r="N479" s="26"/>
      <c r="O479" s="26"/>
      <c r="P479" s="63">
        <f t="shared" si="83"/>
      </c>
      <c r="Q479" s="64">
        <f t="shared" si="84"/>
      </c>
      <c r="U479" s="4"/>
      <c r="AA479" s="17"/>
      <c r="AF479" s="4"/>
    </row>
    <row r="480" spans="1:32" ht="12.75">
      <c r="A480" s="15">
        <f t="shared" si="78"/>
        <v>0</v>
      </c>
      <c r="B480" s="38">
        <f t="shared" si="79"/>
        <v>0</v>
      </c>
      <c r="C480" s="39">
        <f aca="true" t="shared" si="85" ref="C480:C498">L$113</f>
        <v>0</v>
      </c>
      <c r="D480" s="4">
        <v>9</v>
      </c>
      <c r="E480" s="15">
        <f t="shared" si="80"/>
        <v>0</v>
      </c>
      <c r="F480" s="4">
        <f t="shared" si="81"/>
        <v>0</v>
      </c>
      <c r="G480" s="40"/>
      <c r="H480" s="26"/>
      <c r="I480" s="41"/>
      <c r="J480" s="41"/>
      <c r="K480" s="26"/>
      <c r="L480" s="26"/>
      <c r="M480" s="26"/>
      <c r="N480" s="26"/>
      <c r="O480" s="26"/>
      <c r="P480" s="63">
        <f t="shared" si="83"/>
      </c>
      <c r="Q480" s="64">
        <f t="shared" si="84"/>
      </c>
      <c r="U480" s="4"/>
      <c r="AA480" s="17"/>
      <c r="AF480" s="4"/>
    </row>
    <row r="481" spans="1:32" ht="12.75">
      <c r="A481" s="15">
        <f t="shared" si="78"/>
        <v>0</v>
      </c>
      <c r="B481" s="38">
        <f t="shared" si="79"/>
        <v>0</v>
      </c>
      <c r="C481" s="39">
        <f t="shared" si="85"/>
        <v>0</v>
      </c>
      <c r="D481" s="4">
        <v>9</v>
      </c>
      <c r="E481" s="15">
        <f t="shared" si="80"/>
        <v>0</v>
      </c>
      <c r="F481" s="4">
        <f t="shared" si="81"/>
        <v>0</v>
      </c>
      <c r="G481" s="40"/>
      <c r="H481" s="26"/>
      <c r="I481" s="41"/>
      <c r="J481" s="41"/>
      <c r="K481" s="26"/>
      <c r="L481" s="26"/>
      <c r="M481" s="26"/>
      <c r="N481" s="26"/>
      <c r="O481" s="26"/>
      <c r="P481" s="63">
        <f t="shared" si="83"/>
      </c>
      <c r="Q481" s="64">
        <f t="shared" si="84"/>
      </c>
      <c r="U481" s="4"/>
      <c r="AA481" s="17"/>
      <c r="AF481" s="4"/>
    </row>
    <row r="482" spans="1:32" ht="12.75">
      <c r="A482" s="15">
        <f t="shared" si="78"/>
        <v>0</v>
      </c>
      <c r="B482" s="38">
        <f t="shared" si="79"/>
        <v>0</v>
      </c>
      <c r="C482" s="39">
        <f t="shared" si="85"/>
        <v>0</v>
      </c>
      <c r="D482" s="4">
        <v>9</v>
      </c>
      <c r="E482" s="15">
        <f t="shared" si="80"/>
        <v>0</v>
      </c>
      <c r="F482" s="4">
        <f t="shared" si="81"/>
        <v>0</v>
      </c>
      <c r="G482" s="40"/>
      <c r="H482" s="26"/>
      <c r="I482" s="41"/>
      <c r="J482" s="41"/>
      <c r="K482" s="26"/>
      <c r="L482" s="26"/>
      <c r="M482" s="26"/>
      <c r="N482" s="26"/>
      <c r="O482" s="26"/>
      <c r="P482" s="63">
        <f t="shared" si="83"/>
      </c>
      <c r="Q482" s="64">
        <f t="shared" si="84"/>
      </c>
      <c r="U482" s="4"/>
      <c r="AA482" s="17"/>
      <c r="AF482" s="4"/>
    </row>
    <row r="483" spans="1:32" ht="12.75">
      <c r="A483" s="15">
        <f t="shared" si="78"/>
        <v>0</v>
      </c>
      <c r="B483" s="38">
        <f t="shared" si="79"/>
        <v>0</v>
      </c>
      <c r="C483" s="39">
        <f t="shared" si="85"/>
        <v>0</v>
      </c>
      <c r="D483" s="4">
        <v>9</v>
      </c>
      <c r="E483" s="15">
        <f t="shared" si="80"/>
        <v>0</v>
      </c>
      <c r="F483" s="4">
        <f t="shared" si="81"/>
        <v>0</v>
      </c>
      <c r="G483" s="40"/>
      <c r="H483" s="26"/>
      <c r="I483" s="41"/>
      <c r="J483" s="41"/>
      <c r="K483" s="26"/>
      <c r="L483" s="26"/>
      <c r="M483" s="26"/>
      <c r="N483" s="26"/>
      <c r="O483" s="26"/>
      <c r="P483" s="63">
        <f t="shared" si="83"/>
      </c>
      <c r="Q483" s="64">
        <f t="shared" si="84"/>
      </c>
      <c r="U483" s="4"/>
      <c r="AA483" s="17"/>
      <c r="AF483" s="4"/>
    </row>
    <row r="484" spans="1:32" ht="12.75">
      <c r="A484" s="15">
        <f t="shared" si="78"/>
        <v>0</v>
      </c>
      <c r="B484" s="38">
        <f t="shared" si="79"/>
        <v>0</v>
      </c>
      <c r="C484" s="39">
        <f t="shared" si="85"/>
        <v>0</v>
      </c>
      <c r="D484" s="4">
        <v>9</v>
      </c>
      <c r="E484" s="15">
        <f t="shared" si="80"/>
        <v>0</v>
      </c>
      <c r="F484" s="4">
        <f t="shared" si="81"/>
        <v>0</v>
      </c>
      <c r="G484" s="40"/>
      <c r="H484" s="26"/>
      <c r="I484" s="41"/>
      <c r="J484" s="41"/>
      <c r="K484" s="26"/>
      <c r="L484" s="26"/>
      <c r="M484" s="26"/>
      <c r="N484" s="26"/>
      <c r="O484" s="26"/>
      <c r="P484" s="63">
        <f t="shared" si="83"/>
      </c>
      <c r="Q484" s="64">
        <f t="shared" si="84"/>
      </c>
      <c r="U484" s="4"/>
      <c r="AA484" s="17"/>
      <c r="AF484" s="4"/>
    </row>
    <row r="485" spans="1:32" ht="12.75">
      <c r="A485" s="15">
        <f t="shared" si="78"/>
        <v>0</v>
      </c>
      <c r="B485" s="38">
        <f t="shared" si="79"/>
        <v>0</v>
      </c>
      <c r="C485" s="39">
        <f t="shared" si="85"/>
        <v>0</v>
      </c>
      <c r="D485" s="4">
        <v>9</v>
      </c>
      <c r="E485" s="15">
        <f t="shared" si="80"/>
        <v>0</v>
      </c>
      <c r="F485" s="4">
        <f t="shared" si="81"/>
        <v>0</v>
      </c>
      <c r="G485" s="40"/>
      <c r="H485" s="26"/>
      <c r="I485" s="41"/>
      <c r="J485" s="41"/>
      <c r="K485" s="26"/>
      <c r="L485" s="26"/>
      <c r="M485" s="26"/>
      <c r="N485" s="26"/>
      <c r="O485" s="26"/>
      <c r="P485" s="63">
        <f t="shared" si="83"/>
      </c>
      <c r="Q485" s="64">
        <f t="shared" si="84"/>
      </c>
      <c r="U485" s="4"/>
      <c r="AA485" s="17"/>
      <c r="AF485" s="4"/>
    </row>
    <row r="486" spans="1:32" ht="12.75">
      <c r="A486" s="15">
        <f t="shared" si="78"/>
        <v>0</v>
      </c>
      <c r="B486" s="38">
        <f t="shared" si="79"/>
        <v>0</v>
      </c>
      <c r="C486" s="39">
        <f t="shared" si="85"/>
        <v>0</v>
      </c>
      <c r="D486" s="4">
        <v>9</v>
      </c>
      <c r="E486" s="15">
        <f t="shared" si="80"/>
        <v>0</v>
      </c>
      <c r="F486" s="4">
        <f t="shared" si="81"/>
        <v>0</v>
      </c>
      <c r="G486" s="40"/>
      <c r="H486" s="26"/>
      <c r="I486" s="41"/>
      <c r="J486" s="41"/>
      <c r="K486" s="26"/>
      <c r="L486" s="26"/>
      <c r="M486" s="26"/>
      <c r="N486" s="26"/>
      <c r="O486" s="26"/>
      <c r="P486" s="63">
        <f t="shared" si="83"/>
      </c>
      <c r="Q486" s="64">
        <f t="shared" si="84"/>
      </c>
      <c r="U486" s="4"/>
      <c r="AA486" s="17"/>
      <c r="AF486" s="4"/>
    </row>
    <row r="487" spans="1:32" ht="12.75">
      <c r="A487" s="15">
        <f t="shared" si="78"/>
        <v>0</v>
      </c>
      <c r="B487" s="38">
        <f t="shared" si="79"/>
        <v>0</v>
      </c>
      <c r="C487" s="39">
        <f t="shared" si="85"/>
        <v>0</v>
      </c>
      <c r="D487" s="4">
        <v>9</v>
      </c>
      <c r="E487" s="15">
        <f t="shared" si="80"/>
        <v>0</v>
      </c>
      <c r="F487" s="4">
        <f t="shared" si="81"/>
        <v>0</v>
      </c>
      <c r="G487" s="40"/>
      <c r="H487" s="26"/>
      <c r="I487" s="41"/>
      <c r="J487" s="41"/>
      <c r="K487" s="26"/>
      <c r="L487" s="26"/>
      <c r="M487" s="26"/>
      <c r="N487" s="26"/>
      <c r="O487" s="26"/>
      <c r="P487" s="63">
        <f t="shared" si="83"/>
      </c>
      <c r="Q487" s="64">
        <f t="shared" si="84"/>
      </c>
      <c r="U487" s="4"/>
      <c r="AA487" s="17"/>
      <c r="AF487" s="4"/>
    </row>
    <row r="488" spans="1:32" ht="12.75">
      <c r="A488" s="15">
        <f t="shared" si="78"/>
        <v>0</v>
      </c>
      <c r="B488" s="38">
        <f t="shared" si="79"/>
        <v>0</v>
      </c>
      <c r="C488" s="39">
        <f t="shared" si="85"/>
        <v>0</v>
      </c>
      <c r="D488" s="4">
        <v>9</v>
      </c>
      <c r="E488" s="15">
        <f t="shared" si="80"/>
        <v>0</v>
      </c>
      <c r="F488" s="4">
        <f t="shared" si="81"/>
        <v>0</v>
      </c>
      <c r="G488" s="40"/>
      <c r="H488" s="26"/>
      <c r="I488" s="41"/>
      <c r="J488" s="41"/>
      <c r="K488" s="26"/>
      <c r="L488" s="26"/>
      <c r="M488" s="26"/>
      <c r="N488" s="26"/>
      <c r="O488" s="26"/>
      <c r="P488" s="63">
        <f t="shared" si="83"/>
      </c>
      <c r="Q488" s="64">
        <f t="shared" si="84"/>
      </c>
      <c r="U488" s="4"/>
      <c r="AA488" s="17"/>
      <c r="AF488" s="4"/>
    </row>
    <row r="489" spans="1:32" ht="12.75">
      <c r="A489" s="15">
        <f t="shared" si="78"/>
        <v>0</v>
      </c>
      <c r="B489" s="38">
        <f t="shared" si="79"/>
        <v>0</v>
      </c>
      <c r="C489" s="39">
        <f t="shared" si="85"/>
        <v>0</v>
      </c>
      <c r="D489" s="4">
        <v>9</v>
      </c>
      <c r="E489" s="15">
        <f t="shared" si="80"/>
        <v>0</v>
      </c>
      <c r="F489" s="4">
        <f t="shared" si="81"/>
        <v>0</v>
      </c>
      <c r="G489" s="40"/>
      <c r="H489" s="26"/>
      <c r="I489" s="41"/>
      <c r="J489" s="41"/>
      <c r="K489" s="26"/>
      <c r="L489" s="26"/>
      <c r="M489" s="26"/>
      <c r="N489" s="26"/>
      <c r="O489" s="26"/>
      <c r="P489" s="63">
        <f t="shared" si="83"/>
      </c>
      <c r="Q489" s="64">
        <f t="shared" si="84"/>
      </c>
      <c r="U489" s="4"/>
      <c r="AA489" s="17"/>
      <c r="AF489" s="4"/>
    </row>
    <row r="490" spans="1:32" ht="12.75">
      <c r="A490" s="15">
        <f t="shared" si="78"/>
        <v>0</v>
      </c>
      <c r="B490" s="38">
        <f t="shared" si="79"/>
        <v>0</v>
      </c>
      <c r="C490" s="39">
        <f t="shared" si="85"/>
        <v>0</v>
      </c>
      <c r="D490" s="4">
        <v>9</v>
      </c>
      <c r="E490" s="15">
        <f t="shared" si="80"/>
        <v>0</v>
      </c>
      <c r="F490" s="4">
        <f t="shared" si="81"/>
        <v>0</v>
      </c>
      <c r="G490" s="40"/>
      <c r="H490" s="26"/>
      <c r="I490" s="41"/>
      <c r="J490" s="41"/>
      <c r="K490" s="26"/>
      <c r="L490" s="26"/>
      <c r="M490" s="26"/>
      <c r="N490" s="26"/>
      <c r="O490" s="26"/>
      <c r="P490" s="63">
        <f t="shared" si="83"/>
      </c>
      <c r="Q490" s="64">
        <f t="shared" si="84"/>
      </c>
      <c r="U490" s="4"/>
      <c r="AA490" s="17"/>
      <c r="AF490" s="4"/>
    </row>
    <row r="491" spans="1:32" ht="12.75">
      <c r="A491" s="15">
        <f t="shared" si="78"/>
        <v>0</v>
      </c>
      <c r="B491" s="38">
        <f t="shared" si="79"/>
        <v>0</v>
      </c>
      <c r="C491" s="39">
        <f t="shared" si="85"/>
        <v>0</v>
      </c>
      <c r="D491" s="4">
        <v>9</v>
      </c>
      <c r="E491" s="15">
        <f t="shared" si="80"/>
        <v>0</v>
      </c>
      <c r="F491" s="4">
        <f t="shared" si="81"/>
        <v>0</v>
      </c>
      <c r="G491" s="40"/>
      <c r="H491" s="26"/>
      <c r="I491" s="41"/>
      <c r="J491" s="41"/>
      <c r="K491" s="26"/>
      <c r="L491" s="26"/>
      <c r="M491" s="26"/>
      <c r="N491" s="26"/>
      <c r="O491" s="26"/>
      <c r="P491" s="63">
        <f t="shared" si="83"/>
      </c>
      <c r="Q491" s="64">
        <f t="shared" si="84"/>
      </c>
      <c r="U491" s="4"/>
      <c r="AA491" s="17"/>
      <c r="AF491" s="4"/>
    </row>
    <row r="492" spans="1:32" ht="12.75">
      <c r="A492" s="15">
        <f t="shared" si="78"/>
        <v>0</v>
      </c>
      <c r="B492" s="38">
        <f t="shared" si="79"/>
        <v>0</v>
      </c>
      <c r="C492" s="39">
        <f t="shared" si="85"/>
        <v>0</v>
      </c>
      <c r="D492" s="4">
        <v>9</v>
      </c>
      <c r="E492" s="15">
        <f t="shared" si="80"/>
        <v>0</v>
      </c>
      <c r="F492" s="4">
        <f t="shared" si="81"/>
        <v>0</v>
      </c>
      <c r="G492" s="40"/>
      <c r="H492" s="26"/>
      <c r="I492" s="41"/>
      <c r="J492" s="41"/>
      <c r="K492" s="26"/>
      <c r="L492" s="26"/>
      <c r="M492" s="26"/>
      <c r="N492" s="26"/>
      <c r="O492" s="26"/>
      <c r="P492" s="63">
        <f t="shared" si="83"/>
      </c>
      <c r="Q492" s="64">
        <f t="shared" si="84"/>
      </c>
      <c r="U492" s="4"/>
      <c r="AA492" s="17"/>
      <c r="AF492" s="4"/>
    </row>
    <row r="493" spans="1:32" ht="12.75">
      <c r="A493" s="15">
        <f t="shared" si="78"/>
        <v>0</v>
      </c>
      <c r="B493" s="38">
        <f t="shared" si="79"/>
        <v>0</v>
      </c>
      <c r="C493" s="39">
        <f t="shared" si="85"/>
        <v>0</v>
      </c>
      <c r="D493" s="4">
        <v>9</v>
      </c>
      <c r="E493" s="15">
        <f t="shared" si="80"/>
        <v>0</v>
      </c>
      <c r="F493" s="4">
        <f t="shared" si="81"/>
        <v>0</v>
      </c>
      <c r="G493" s="40"/>
      <c r="H493" s="26"/>
      <c r="I493" s="41"/>
      <c r="J493" s="41"/>
      <c r="K493" s="26"/>
      <c r="L493" s="26"/>
      <c r="M493" s="26"/>
      <c r="N493" s="26"/>
      <c r="O493" s="26"/>
      <c r="P493" s="63">
        <f t="shared" si="83"/>
      </c>
      <c r="Q493" s="64">
        <f t="shared" si="84"/>
      </c>
      <c r="U493" s="4"/>
      <c r="AA493" s="17"/>
      <c r="AF493" s="4"/>
    </row>
    <row r="494" spans="1:32" ht="12.75">
      <c r="A494" s="15">
        <f t="shared" si="78"/>
        <v>0</v>
      </c>
      <c r="B494" s="38">
        <f t="shared" si="79"/>
        <v>0</v>
      </c>
      <c r="C494" s="39">
        <f t="shared" si="85"/>
        <v>0</v>
      </c>
      <c r="D494" s="4">
        <v>9</v>
      </c>
      <c r="E494" s="15">
        <f t="shared" si="80"/>
        <v>0</v>
      </c>
      <c r="F494" s="4">
        <f t="shared" si="81"/>
        <v>0</v>
      </c>
      <c r="G494" s="40"/>
      <c r="H494" s="26"/>
      <c r="I494" s="41"/>
      <c r="J494" s="41"/>
      <c r="K494" s="26"/>
      <c r="L494" s="26"/>
      <c r="M494" s="26"/>
      <c r="N494" s="26"/>
      <c r="O494" s="26"/>
      <c r="P494" s="63">
        <f t="shared" si="83"/>
      </c>
      <c r="Q494" s="64">
        <f t="shared" si="84"/>
      </c>
      <c r="U494" s="4"/>
      <c r="AA494" s="17"/>
      <c r="AF494" s="4"/>
    </row>
    <row r="495" spans="1:32" ht="12.75">
      <c r="A495" s="15">
        <f t="shared" si="78"/>
        <v>0</v>
      </c>
      <c r="B495" s="38">
        <f t="shared" si="79"/>
        <v>0</v>
      </c>
      <c r="C495" s="39">
        <f t="shared" si="85"/>
        <v>0</v>
      </c>
      <c r="D495" s="4">
        <v>9</v>
      </c>
      <c r="E495" s="15">
        <f t="shared" si="80"/>
        <v>0</v>
      </c>
      <c r="F495" s="4">
        <f t="shared" si="81"/>
        <v>0</v>
      </c>
      <c r="G495" s="40"/>
      <c r="H495" s="26"/>
      <c r="I495" s="41"/>
      <c r="J495" s="41"/>
      <c r="K495" s="26"/>
      <c r="L495" s="26"/>
      <c r="M495" s="26"/>
      <c r="N495" s="26"/>
      <c r="O495" s="26"/>
      <c r="P495" s="63">
        <f t="shared" si="83"/>
      </c>
      <c r="Q495" s="64">
        <f t="shared" si="84"/>
      </c>
      <c r="U495" s="4"/>
      <c r="AA495" s="17"/>
      <c r="AF495" s="4"/>
    </row>
    <row r="496" spans="1:32" ht="12.75">
      <c r="A496" s="15">
        <f t="shared" si="78"/>
        <v>0</v>
      </c>
      <c r="B496" s="38">
        <f t="shared" si="79"/>
        <v>0</v>
      </c>
      <c r="C496" s="39">
        <f t="shared" si="85"/>
        <v>0</v>
      </c>
      <c r="D496" s="4">
        <v>9</v>
      </c>
      <c r="E496" s="15">
        <f t="shared" si="80"/>
        <v>0</v>
      </c>
      <c r="F496" s="4">
        <f t="shared" si="81"/>
        <v>0</v>
      </c>
      <c r="G496" s="40"/>
      <c r="H496" s="26"/>
      <c r="I496" s="41"/>
      <c r="J496" s="41"/>
      <c r="K496" s="26"/>
      <c r="L496" s="26"/>
      <c r="M496" s="26"/>
      <c r="N496" s="26"/>
      <c r="O496" s="26"/>
      <c r="P496" s="63">
        <f t="shared" si="83"/>
      </c>
      <c r="Q496" s="64">
        <f t="shared" si="84"/>
      </c>
      <c r="U496" s="4"/>
      <c r="AA496" s="17"/>
      <c r="AF496" s="4"/>
    </row>
    <row r="497" spans="1:32" ht="12.75">
      <c r="A497" s="15">
        <f t="shared" si="78"/>
        <v>0</v>
      </c>
      <c r="B497" s="38">
        <f t="shared" si="79"/>
        <v>0</v>
      </c>
      <c r="C497" s="39">
        <f t="shared" si="85"/>
        <v>0</v>
      </c>
      <c r="D497" s="4">
        <v>9</v>
      </c>
      <c r="E497" s="15">
        <f t="shared" si="80"/>
        <v>0</v>
      </c>
      <c r="F497" s="4">
        <f t="shared" si="81"/>
        <v>0</v>
      </c>
      <c r="G497" s="40"/>
      <c r="H497" s="26"/>
      <c r="I497" s="41"/>
      <c r="J497" s="41"/>
      <c r="K497" s="26"/>
      <c r="L497" s="26"/>
      <c r="M497" s="26"/>
      <c r="N497" s="26"/>
      <c r="O497" s="26"/>
      <c r="P497" s="63">
        <f t="shared" si="83"/>
      </c>
      <c r="Q497" s="64">
        <f t="shared" si="84"/>
      </c>
      <c r="U497" s="4"/>
      <c r="AA497" s="17"/>
      <c r="AF497" s="4"/>
    </row>
    <row r="498" spans="1:32" ht="12.75">
      <c r="A498" s="15">
        <f t="shared" si="78"/>
        <v>0</v>
      </c>
      <c r="B498" s="38">
        <f t="shared" si="79"/>
        <v>0</v>
      </c>
      <c r="C498" s="39">
        <f t="shared" si="85"/>
        <v>0</v>
      </c>
      <c r="D498" s="4">
        <v>9</v>
      </c>
      <c r="E498" s="15">
        <f t="shared" si="80"/>
        <v>0</v>
      </c>
      <c r="F498" s="4">
        <f t="shared" si="81"/>
        <v>0</v>
      </c>
      <c r="G498" s="40"/>
      <c r="H498" s="26"/>
      <c r="I498" s="41"/>
      <c r="J498" s="41"/>
      <c r="K498" s="26"/>
      <c r="L498" s="26"/>
      <c r="M498" s="26"/>
      <c r="N498" s="26"/>
      <c r="O498" s="26"/>
      <c r="P498" s="63">
        <f t="shared" si="83"/>
      </c>
      <c r="Q498" s="64">
        <f t="shared" si="84"/>
      </c>
      <c r="U498" s="4"/>
      <c r="AA498" s="17"/>
      <c r="AF498" s="4"/>
    </row>
    <row r="499" spans="7:32" ht="12.75">
      <c r="G499" s="42"/>
      <c r="I499" s="15"/>
      <c r="J499" s="15"/>
      <c r="K499" s="5"/>
      <c r="L499" s="5"/>
      <c r="M499" s="5"/>
      <c r="N499" s="5"/>
      <c r="O499" s="5"/>
      <c r="P499" s="69"/>
      <c r="U499" s="4"/>
      <c r="AA499" s="17"/>
      <c r="AF499" s="4"/>
    </row>
    <row r="500" spans="7:32" ht="12.75">
      <c r="G500" s="38"/>
      <c r="I500" s="15"/>
      <c r="J500" s="15"/>
      <c r="O500" s="4"/>
      <c r="P500" s="67"/>
      <c r="U500" s="4"/>
      <c r="AA500" s="17"/>
      <c r="AF500" s="4"/>
    </row>
    <row r="501" spans="6:32" ht="12.75">
      <c r="F501" s="5" t="s">
        <v>88</v>
      </c>
      <c r="G501" s="38"/>
      <c r="H501" s="5"/>
      <c r="I501" s="69">
        <f>IF(COUNT(P459:P498)=0,"",COUNTIF(P459:P498,"&gt;0")/COUNT(P459:P498))</f>
      </c>
      <c r="J501" s="17"/>
      <c r="L501" s="5" t="s">
        <v>72</v>
      </c>
      <c r="M501" s="5"/>
      <c r="N501" s="5"/>
      <c r="O501" s="5"/>
      <c r="P501" s="69">
        <f>IF(COUNT(P459:P498)=0,"",AVERAGE(P459:P498))</f>
      </c>
      <c r="Q501" s="17"/>
      <c r="U501" s="4"/>
      <c r="AA501" s="17"/>
      <c r="AF501" s="4"/>
    </row>
    <row r="502" spans="7:32" ht="12.75">
      <c r="G502" s="38"/>
      <c r="H502" s="53" t="s">
        <v>35</v>
      </c>
      <c r="I502" s="72">
        <f>IF(I501="","",2*I503)</f>
      </c>
      <c r="J502" s="54" t="s">
        <v>36</v>
      </c>
      <c r="O502" s="53" t="s">
        <v>35</v>
      </c>
      <c r="P502" s="72">
        <f>IF(P501="","",STDEV(P459:P498)/SQRT(COUNT(P459:P498))*2)</f>
      </c>
      <c r="Q502" s="54" t="s">
        <v>36</v>
      </c>
      <c r="U502" s="4"/>
      <c r="AA502" s="17"/>
      <c r="AF502" s="4"/>
    </row>
    <row r="503" spans="7:32" ht="12.75">
      <c r="G503" s="38"/>
      <c r="H503" s="22" t="s">
        <v>6</v>
      </c>
      <c r="I503" s="67">
        <f>IF(I501="","",SQRT(I501*(1-I501)/COUNT(P459:P498)))</f>
      </c>
      <c r="J503" s="17"/>
      <c r="O503" s="22" t="s">
        <v>6</v>
      </c>
      <c r="P503" s="67">
        <f>IF(P501="","",STDEV(P459:P498)/SQRT(COUNT(P459:P498)))</f>
      </c>
      <c r="Q503" s="17"/>
      <c r="U503" s="4"/>
      <c r="AA503" s="17"/>
      <c r="AF503" s="4"/>
    </row>
    <row r="504" spans="7:32" ht="12.75">
      <c r="G504" s="38"/>
      <c r="N504" s="15"/>
      <c r="P504" s="4"/>
      <c r="AF504" s="17"/>
    </row>
    <row r="505" spans="7:32" ht="12.75">
      <c r="G505" s="13"/>
      <c r="J505" s="22" t="s">
        <v>32</v>
      </c>
      <c r="K505" s="22"/>
      <c r="L505" s="19"/>
      <c r="M505" s="27"/>
      <c r="N505" s="15"/>
      <c r="P505" s="36"/>
      <c r="Q505" s="36"/>
      <c r="R505" s="36"/>
      <c r="S505" s="36"/>
      <c r="T505" s="36"/>
      <c r="U505" s="71"/>
      <c r="V505" s="36"/>
      <c r="AF505" s="17"/>
    </row>
    <row r="506" spans="7:32" ht="12.75">
      <c r="G506" s="5" t="s">
        <v>26</v>
      </c>
      <c r="H506" s="28"/>
      <c r="I506" s="29"/>
      <c r="J506" s="22" t="s">
        <v>30</v>
      </c>
      <c r="K506" s="22"/>
      <c r="L506" s="45"/>
      <c r="M506" s="46"/>
      <c r="N506" s="47">
        <f>IF(AND(COUNT(P508:P547)&gt;0,COUNT(P508:P547)&lt;5),"Caution! Strata has less than 5 lines","")</f>
      </c>
      <c r="P506" s="36"/>
      <c r="Q506" s="36"/>
      <c r="R506" s="36"/>
      <c r="S506" s="36"/>
      <c r="T506" s="36"/>
      <c r="U506" s="71"/>
      <c r="V506" s="36"/>
      <c r="AF506" s="17"/>
    </row>
    <row r="507" spans="1:32" ht="118.5">
      <c r="A507" s="5" t="s">
        <v>0</v>
      </c>
      <c r="B507" s="5" t="s">
        <v>10</v>
      </c>
      <c r="C507" s="5" t="s">
        <v>11</v>
      </c>
      <c r="D507" s="5" t="s">
        <v>12</v>
      </c>
      <c r="E507" s="5" t="s">
        <v>13</v>
      </c>
      <c r="F507" s="5" t="s">
        <v>14</v>
      </c>
      <c r="G507" s="13" t="s">
        <v>15</v>
      </c>
      <c r="H507" s="33" t="s">
        <v>96</v>
      </c>
      <c r="I507" s="34" t="s">
        <v>16</v>
      </c>
      <c r="J507" s="34" t="s">
        <v>17</v>
      </c>
      <c r="K507" s="35" t="s">
        <v>55</v>
      </c>
      <c r="L507" s="35" t="s">
        <v>56</v>
      </c>
      <c r="M507" s="35" t="s">
        <v>57</v>
      </c>
      <c r="N507" s="35" t="s">
        <v>58</v>
      </c>
      <c r="O507" s="35" t="s">
        <v>59</v>
      </c>
      <c r="P507" s="71" t="s">
        <v>62</v>
      </c>
      <c r="U507" s="4"/>
      <c r="AA507" s="17"/>
      <c r="AF507" s="4"/>
    </row>
    <row r="508" spans="1:32" ht="12.75">
      <c r="A508" s="15">
        <f aca="true" t="shared" si="86" ref="A508:A547">D$3</f>
        <v>0</v>
      </c>
      <c r="B508" s="38">
        <f aca="true" t="shared" si="87" ref="B508:B547">D$9</f>
        <v>0</v>
      </c>
      <c r="C508" s="39">
        <f>L$113</f>
        <v>0</v>
      </c>
      <c r="D508" s="4">
        <v>10</v>
      </c>
      <c r="E508" s="15">
        <f aca="true" t="shared" si="88" ref="E508:E547">H$114</f>
        <v>0</v>
      </c>
      <c r="F508" s="4">
        <f aca="true" t="shared" si="89" ref="F508:F547">C$20</f>
        <v>0</v>
      </c>
      <c r="G508" s="40"/>
      <c r="H508" s="26"/>
      <c r="I508" s="41"/>
      <c r="J508" s="41"/>
      <c r="K508" s="26"/>
      <c r="L508" s="26"/>
      <c r="M508" s="26"/>
      <c r="N508" s="26"/>
      <c r="O508" s="26"/>
      <c r="P508" s="63">
        <f>IF(SUM(K508:O508)=0,"",K508/SUM(K508:O508))</f>
      </c>
      <c r="Q508" s="64">
        <f>IF(AND(SUM(K508:O508)&lt;&gt;0,SUM(K508:O508)&lt;&gt;10,SUM(K508:O508)&lt;&gt;20),"Error! Must have a total of 10 or 20 outcomes per line","")</f>
      </c>
      <c r="U508" s="4"/>
      <c r="AA508" s="17"/>
      <c r="AF508" s="4"/>
    </row>
    <row r="509" spans="1:32" ht="12.75">
      <c r="A509" s="15">
        <f t="shared" si="86"/>
        <v>0</v>
      </c>
      <c r="B509" s="38">
        <f t="shared" si="87"/>
        <v>0</v>
      </c>
      <c r="C509" s="39">
        <f aca="true" t="shared" si="90" ref="C509:C527">L$113</f>
        <v>0</v>
      </c>
      <c r="D509" s="4">
        <v>10</v>
      </c>
      <c r="E509" s="15">
        <f t="shared" si="88"/>
        <v>0</v>
      </c>
      <c r="F509" s="4">
        <f t="shared" si="89"/>
        <v>0</v>
      </c>
      <c r="G509" s="40"/>
      <c r="H509" s="26"/>
      <c r="I509" s="41"/>
      <c r="J509" s="41"/>
      <c r="K509" s="26"/>
      <c r="L509" s="26"/>
      <c r="M509" s="26"/>
      <c r="N509" s="26"/>
      <c r="O509" s="26"/>
      <c r="P509" s="63">
        <f aca="true" t="shared" si="91" ref="P509:P547">IF(SUM(K509:O509)=0,"",K509/SUM(K509:O509))</f>
      </c>
      <c r="Q509" s="64">
        <f aca="true" t="shared" si="92" ref="Q509:Q547">IF(AND(SUM(K509:O509)&lt;&gt;0,SUM(K509:O509)&lt;&gt;10,SUM(K509:O509)&lt;&gt;20),"Error! Must have a total of 10 or 20 outcomes per line","")</f>
      </c>
      <c r="U509" s="4"/>
      <c r="AA509" s="17"/>
      <c r="AF509" s="4"/>
    </row>
    <row r="510" spans="1:32" ht="12.75">
      <c r="A510" s="15">
        <f t="shared" si="86"/>
        <v>0</v>
      </c>
      <c r="B510" s="38">
        <f t="shared" si="87"/>
        <v>0</v>
      </c>
      <c r="C510" s="39">
        <f t="shared" si="90"/>
        <v>0</v>
      </c>
      <c r="D510" s="4">
        <v>10</v>
      </c>
      <c r="E510" s="15">
        <f t="shared" si="88"/>
        <v>0</v>
      </c>
      <c r="F510" s="4">
        <f t="shared" si="89"/>
        <v>0</v>
      </c>
      <c r="G510" s="40"/>
      <c r="H510" s="26"/>
      <c r="I510" s="41"/>
      <c r="J510" s="41"/>
      <c r="K510" s="26"/>
      <c r="L510" s="26"/>
      <c r="M510" s="26"/>
      <c r="N510" s="26"/>
      <c r="O510" s="26"/>
      <c r="P510" s="63">
        <f t="shared" si="91"/>
      </c>
      <c r="Q510" s="64">
        <f t="shared" si="92"/>
      </c>
      <c r="U510" s="4"/>
      <c r="AA510" s="17"/>
      <c r="AF510" s="4"/>
    </row>
    <row r="511" spans="1:32" ht="12.75">
      <c r="A511" s="15">
        <f t="shared" si="86"/>
        <v>0</v>
      </c>
      <c r="B511" s="38">
        <f t="shared" si="87"/>
        <v>0</v>
      </c>
      <c r="C511" s="39">
        <f t="shared" si="90"/>
        <v>0</v>
      </c>
      <c r="D511" s="4">
        <v>10</v>
      </c>
      <c r="E511" s="15">
        <f t="shared" si="88"/>
        <v>0</v>
      </c>
      <c r="F511" s="4">
        <f t="shared" si="89"/>
        <v>0</v>
      </c>
      <c r="G511" s="40"/>
      <c r="H511" s="26"/>
      <c r="I511" s="41"/>
      <c r="J511" s="41"/>
      <c r="K511" s="26"/>
      <c r="L511" s="26"/>
      <c r="M511" s="26"/>
      <c r="N511" s="26"/>
      <c r="O511" s="26"/>
      <c r="P511" s="63">
        <f t="shared" si="91"/>
      </c>
      <c r="Q511" s="64">
        <f t="shared" si="92"/>
      </c>
      <c r="U511" s="4"/>
      <c r="AA511" s="17"/>
      <c r="AF511" s="4"/>
    </row>
    <row r="512" spans="1:32" ht="12.75">
      <c r="A512" s="15">
        <f t="shared" si="86"/>
        <v>0</v>
      </c>
      <c r="B512" s="38">
        <f t="shared" si="87"/>
        <v>0</v>
      </c>
      <c r="C512" s="39">
        <f t="shared" si="90"/>
        <v>0</v>
      </c>
      <c r="D512" s="4">
        <v>10</v>
      </c>
      <c r="E512" s="15">
        <f t="shared" si="88"/>
        <v>0</v>
      </c>
      <c r="F512" s="4">
        <f t="shared" si="89"/>
        <v>0</v>
      </c>
      <c r="G512" s="40"/>
      <c r="H512" s="26"/>
      <c r="I512" s="41"/>
      <c r="J512" s="41"/>
      <c r="K512" s="26"/>
      <c r="L512" s="26"/>
      <c r="M512" s="26"/>
      <c r="N512" s="26"/>
      <c r="O512" s="26"/>
      <c r="P512" s="63">
        <f t="shared" si="91"/>
      </c>
      <c r="Q512" s="64">
        <f t="shared" si="92"/>
      </c>
      <c r="U512" s="4"/>
      <c r="AA512" s="17"/>
      <c r="AF512" s="4"/>
    </row>
    <row r="513" spans="1:32" ht="12.75">
      <c r="A513" s="15">
        <f t="shared" si="86"/>
        <v>0</v>
      </c>
      <c r="B513" s="38">
        <f t="shared" si="87"/>
        <v>0</v>
      </c>
      <c r="C513" s="39">
        <f t="shared" si="90"/>
        <v>0</v>
      </c>
      <c r="D513" s="4">
        <v>10</v>
      </c>
      <c r="E513" s="15">
        <f t="shared" si="88"/>
        <v>0</v>
      </c>
      <c r="F513" s="4">
        <f t="shared" si="89"/>
        <v>0</v>
      </c>
      <c r="G513" s="40"/>
      <c r="H513" s="26"/>
      <c r="I513" s="41"/>
      <c r="J513" s="41"/>
      <c r="K513" s="26"/>
      <c r="L513" s="26"/>
      <c r="M513" s="26"/>
      <c r="N513" s="26"/>
      <c r="O513" s="26"/>
      <c r="P513" s="63">
        <f t="shared" si="91"/>
      </c>
      <c r="Q513" s="64">
        <f t="shared" si="92"/>
      </c>
      <c r="U513" s="4"/>
      <c r="AA513" s="17"/>
      <c r="AF513" s="4"/>
    </row>
    <row r="514" spans="1:32" ht="12.75">
      <c r="A514" s="15">
        <f t="shared" si="86"/>
        <v>0</v>
      </c>
      <c r="B514" s="38">
        <f t="shared" si="87"/>
        <v>0</v>
      </c>
      <c r="C514" s="39">
        <f t="shared" si="90"/>
        <v>0</v>
      </c>
      <c r="D514" s="4">
        <v>10</v>
      </c>
      <c r="E514" s="15">
        <f t="shared" si="88"/>
        <v>0</v>
      </c>
      <c r="F514" s="4">
        <f t="shared" si="89"/>
        <v>0</v>
      </c>
      <c r="G514" s="40"/>
      <c r="H514" s="26"/>
      <c r="I514" s="41"/>
      <c r="J514" s="41"/>
      <c r="K514" s="26"/>
      <c r="L514" s="26"/>
      <c r="M514" s="26"/>
      <c r="N514" s="26"/>
      <c r="O514" s="26"/>
      <c r="P514" s="63">
        <f t="shared" si="91"/>
      </c>
      <c r="Q514" s="64">
        <f t="shared" si="92"/>
      </c>
      <c r="U514" s="4"/>
      <c r="AA514" s="17"/>
      <c r="AF514" s="4"/>
    </row>
    <row r="515" spans="1:32" ht="12.75">
      <c r="A515" s="15">
        <f t="shared" si="86"/>
        <v>0</v>
      </c>
      <c r="B515" s="38">
        <f t="shared" si="87"/>
        <v>0</v>
      </c>
      <c r="C515" s="39">
        <f t="shared" si="90"/>
        <v>0</v>
      </c>
      <c r="D515" s="4">
        <v>10</v>
      </c>
      <c r="E515" s="15">
        <f t="shared" si="88"/>
        <v>0</v>
      </c>
      <c r="F515" s="4">
        <f t="shared" si="89"/>
        <v>0</v>
      </c>
      <c r="G515" s="40"/>
      <c r="H515" s="26"/>
      <c r="I515" s="41"/>
      <c r="J515" s="41"/>
      <c r="K515" s="26"/>
      <c r="L515" s="26"/>
      <c r="M515" s="26"/>
      <c r="N515" s="26"/>
      <c r="O515" s="26"/>
      <c r="P515" s="63">
        <f t="shared" si="91"/>
      </c>
      <c r="Q515" s="64">
        <f t="shared" si="92"/>
      </c>
      <c r="U515" s="4"/>
      <c r="AA515" s="17"/>
      <c r="AF515" s="4"/>
    </row>
    <row r="516" spans="1:32" ht="12.75">
      <c r="A516" s="15">
        <f t="shared" si="86"/>
        <v>0</v>
      </c>
      <c r="B516" s="38">
        <f t="shared" si="87"/>
        <v>0</v>
      </c>
      <c r="C516" s="39">
        <f t="shared" si="90"/>
        <v>0</v>
      </c>
      <c r="D516" s="4">
        <v>10</v>
      </c>
      <c r="E516" s="15">
        <f t="shared" si="88"/>
        <v>0</v>
      </c>
      <c r="F516" s="4">
        <f t="shared" si="89"/>
        <v>0</v>
      </c>
      <c r="G516" s="40"/>
      <c r="H516" s="26"/>
      <c r="I516" s="41"/>
      <c r="J516" s="41"/>
      <c r="K516" s="26"/>
      <c r="L516" s="26"/>
      <c r="M516" s="26"/>
      <c r="N516" s="26"/>
      <c r="O516" s="26"/>
      <c r="P516" s="63">
        <f t="shared" si="91"/>
      </c>
      <c r="Q516" s="64">
        <f t="shared" si="92"/>
      </c>
      <c r="U516" s="4"/>
      <c r="AA516" s="17"/>
      <c r="AF516" s="4"/>
    </row>
    <row r="517" spans="1:32" ht="12.75">
      <c r="A517" s="15">
        <f t="shared" si="86"/>
        <v>0</v>
      </c>
      <c r="B517" s="38">
        <f t="shared" si="87"/>
        <v>0</v>
      </c>
      <c r="C517" s="39">
        <f t="shared" si="90"/>
        <v>0</v>
      </c>
      <c r="D517" s="4">
        <v>10</v>
      </c>
      <c r="E517" s="15">
        <f t="shared" si="88"/>
        <v>0</v>
      </c>
      <c r="F517" s="4">
        <f t="shared" si="89"/>
        <v>0</v>
      </c>
      <c r="G517" s="40"/>
      <c r="H517" s="26"/>
      <c r="I517" s="41"/>
      <c r="J517" s="41"/>
      <c r="K517" s="26"/>
      <c r="L517" s="26"/>
      <c r="M517" s="26"/>
      <c r="N517" s="26"/>
      <c r="O517" s="26"/>
      <c r="P517" s="63">
        <f t="shared" si="91"/>
      </c>
      <c r="Q517" s="64">
        <f t="shared" si="92"/>
      </c>
      <c r="U517" s="4"/>
      <c r="AA517" s="17"/>
      <c r="AF517" s="4"/>
    </row>
    <row r="518" spans="1:32" ht="12.75">
      <c r="A518" s="15">
        <f t="shared" si="86"/>
        <v>0</v>
      </c>
      <c r="B518" s="38">
        <f t="shared" si="87"/>
        <v>0</v>
      </c>
      <c r="C518" s="39">
        <f t="shared" si="90"/>
        <v>0</v>
      </c>
      <c r="D518" s="4">
        <v>10</v>
      </c>
      <c r="E518" s="15">
        <f t="shared" si="88"/>
        <v>0</v>
      </c>
      <c r="F518" s="4">
        <f t="shared" si="89"/>
        <v>0</v>
      </c>
      <c r="G518" s="40"/>
      <c r="H518" s="26"/>
      <c r="I518" s="41"/>
      <c r="J518" s="41"/>
      <c r="K518" s="26"/>
      <c r="L518" s="26"/>
      <c r="M518" s="26"/>
      <c r="N518" s="26"/>
      <c r="O518" s="26"/>
      <c r="P518" s="63">
        <f t="shared" si="91"/>
      </c>
      <c r="Q518" s="64">
        <f t="shared" si="92"/>
      </c>
      <c r="U518" s="4"/>
      <c r="AA518" s="17"/>
      <c r="AF518" s="4"/>
    </row>
    <row r="519" spans="1:32" ht="12.75">
      <c r="A519" s="15">
        <f t="shared" si="86"/>
        <v>0</v>
      </c>
      <c r="B519" s="38">
        <f t="shared" si="87"/>
        <v>0</v>
      </c>
      <c r="C519" s="39">
        <f t="shared" si="90"/>
        <v>0</v>
      </c>
      <c r="D519" s="4">
        <v>10</v>
      </c>
      <c r="E519" s="15">
        <f t="shared" si="88"/>
        <v>0</v>
      </c>
      <c r="F519" s="4">
        <f t="shared" si="89"/>
        <v>0</v>
      </c>
      <c r="G519" s="40"/>
      <c r="H519" s="26"/>
      <c r="I519" s="41"/>
      <c r="J519" s="41"/>
      <c r="K519" s="26"/>
      <c r="L519" s="26"/>
      <c r="M519" s="26"/>
      <c r="N519" s="26"/>
      <c r="O519" s="26"/>
      <c r="P519" s="63">
        <f t="shared" si="91"/>
      </c>
      <c r="Q519" s="64">
        <f t="shared" si="92"/>
      </c>
      <c r="U519" s="4"/>
      <c r="AA519" s="17"/>
      <c r="AF519" s="4"/>
    </row>
    <row r="520" spans="1:32" ht="12.75">
      <c r="A520" s="15">
        <f t="shared" si="86"/>
        <v>0</v>
      </c>
      <c r="B520" s="38">
        <f t="shared" si="87"/>
        <v>0</v>
      </c>
      <c r="C520" s="39">
        <f t="shared" si="90"/>
        <v>0</v>
      </c>
      <c r="D520" s="4">
        <v>10</v>
      </c>
      <c r="E520" s="15">
        <f t="shared" si="88"/>
        <v>0</v>
      </c>
      <c r="F520" s="4">
        <f t="shared" si="89"/>
        <v>0</v>
      </c>
      <c r="G520" s="40"/>
      <c r="H520" s="26"/>
      <c r="I520" s="41"/>
      <c r="J520" s="41"/>
      <c r="K520" s="26"/>
      <c r="L520" s="26"/>
      <c r="M520" s="26"/>
      <c r="N520" s="26"/>
      <c r="O520" s="26"/>
      <c r="P520" s="63">
        <f t="shared" si="91"/>
      </c>
      <c r="Q520" s="64">
        <f t="shared" si="92"/>
      </c>
      <c r="U520" s="4"/>
      <c r="AA520" s="17"/>
      <c r="AF520" s="4"/>
    </row>
    <row r="521" spans="1:32" ht="12.75">
      <c r="A521" s="15">
        <f t="shared" si="86"/>
        <v>0</v>
      </c>
      <c r="B521" s="38">
        <f t="shared" si="87"/>
        <v>0</v>
      </c>
      <c r="C521" s="39">
        <f t="shared" si="90"/>
        <v>0</v>
      </c>
      <c r="D521" s="4">
        <v>10</v>
      </c>
      <c r="E521" s="15">
        <f t="shared" si="88"/>
        <v>0</v>
      </c>
      <c r="F521" s="4">
        <f t="shared" si="89"/>
        <v>0</v>
      </c>
      <c r="G521" s="40"/>
      <c r="H521" s="26"/>
      <c r="I521" s="41"/>
      <c r="J521" s="41"/>
      <c r="K521" s="26"/>
      <c r="L521" s="26"/>
      <c r="M521" s="26"/>
      <c r="N521" s="26"/>
      <c r="O521" s="26"/>
      <c r="P521" s="63">
        <f t="shared" si="91"/>
      </c>
      <c r="Q521" s="64">
        <f t="shared" si="92"/>
      </c>
      <c r="U521" s="4"/>
      <c r="AA521" s="17"/>
      <c r="AF521" s="4"/>
    </row>
    <row r="522" spans="1:32" ht="12.75">
      <c r="A522" s="15">
        <f t="shared" si="86"/>
        <v>0</v>
      </c>
      <c r="B522" s="38">
        <f t="shared" si="87"/>
        <v>0</v>
      </c>
      <c r="C522" s="39">
        <f t="shared" si="90"/>
        <v>0</v>
      </c>
      <c r="D522" s="4">
        <v>10</v>
      </c>
      <c r="E522" s="15">
        <f t="shared" si="88"/>
        <v>0</v>
      </c>
      <c r="F522" s="4">
        <f t="shared" si="89"/>
        <v>0</v>
      </c>
      <c r="G522" s="40"/>
      <c r="H522" s="26"/>
      <c r="I522" s="41"/>
      <c r="J522" s="41"/>
      <c r="K522" s="26"/>
      <c r="L522" s="26"/>
      <c r="M522" s="26"/>
      <c r="N522" s="26"/>
      <c r="O522" s="26"/>
      <c r="P522" s="63">
        <f t="shared" si="91"/>
      </c>
      <c r="Q522" s="64">
        <f t="shared" si="92"/>
      </c>
      <c r="U522" s="4"/>
      <c r="AA522" s="17"/>
      <c r="AF522" s="4"/>
    </row>
    <row r="523" spans="1:32" ht="12.75">
      <c r="A523" s="15">
        <f t="shared" si="86"/>
        <v>0</v>
      </c>
      <c r="B523" s="38">
        <f t="shared" si="87"/>
        <v>0</v>
      </c>
      <c r="C523" s="39">
        <f t="shared" si="90"/>
        <v>0</v>
      </c>
      <c r="D523" s="4">
        <v>10</v>
      </c>
      <c r="E523" s="15">
        <f t="shared" si="88"/>
        <v>0</v>
      </c>
      <c r="F523" s="4">
        <f t="shared" si="89"/>
        <v>0</v>
      </c>
      <c r="G523" s="40"/>
      <c r="H523" s="26"/>
      <c r="I523" s="41"/>
      <c r="J523" s="41"/>
      <c r="K523" s="26"/>
      <c r="L523" s="26"/>
      <c r="M523" s="26"/>
      <c r="N523" s="26"/>
      <c r="O523" s="26"/>
      <c r="P523" s="63">
        <f t="shared" si="91"/>
      </c>
      <c r="Q523" s="64">
        <f t="shared" si="92"/>
      </c>
      <c r="U523" s="4"/>
      <c r="AA523" s="17"/>
      <c r="AF523" s="4"/>
    </row>
    <row r="524" spans="1:32" ht="12.75">
      <c r="A524" s="15">
        <f t="shared" si="86"/>
        <v>0</v>
      </c>
      <c r="B524" s="38">
        <f t="shared" si="87"/>
        <v>0</v>
      </c>
      <c r="C524" s="39">
        <f t="shared" si="90"/>
        <v>0</v>
      </c>
      <c r="D524" s="4">
        <v>10</v>
      </c>
      <c r="E524" s="15">
        <f t="shared" si="88"/>
        <v>0</v>
      </c>
      <c r="F524" s="4">
        <f t="shared" si="89"/>
        <v>0</v>
      </c>
      <c r="G524" s="40"/>
      <c r="H524" s="26"/>
      <c r="I524" s="41"/>
      <c r="J524" s="41"/>
      <c r="K524" s="26"/>
      <c r="L524" s="26"/>
      <c r="M524" s="26"/>
      <c r="N524" s="26"/>
      <c r="O524" s="26"/>
      <c r="P524" s="63">
        <f t="shared" si="91"/>
      </c>
      <c r="Q524" s="64">
        <f t="shared" si="92"/>
      </c>
      <c r="U524" s="4"/>
      <c r="AA524" s="17"/>
      <c r="AF524" s="4"/>
    </row>
    <row r="525" spans="1:32" ht="12.75">
      <c r="A525" s="15">
        <f t="shared" si="86"/>
        <v>0</v>
      </c>
      <c r="B525" s="38">
        <f t="shared" si="87"/>
        <v>0</v>
      </c>
      <c r="C525" s="39">
        <f t="shared" si="90"/>
        <v>0</v>
      </c>
      <c r="D525" s="4">
        <v>10</v>
      </c>
      <c r="E525" s="15">
        <f t="shared" si="88"/>
        <v>0</v>
      </c>
      <c r="F525" s="4">
        <f t="shared" si="89"/>
        <v>0</v>
      </c>
      <c r="G525" s="40"/>
      <c r="H525" s="26"/>
      <c r="I525" s="41"/>
      <c r="J525" s="41"/>
      <c r="K525" s="26"/>
      <c r="L525" s="26"/>
      <c r="M525" s="26"/>
      <c r="N525" s="26"/>
      <c r="O525" s="26"/>
      <c r="P525" s="63">
        <f t="shared" si="91"/>
      </c>
      <c r="Q525" s="64">
        <f t="shared" si="92"/>
      </c>
      <c r="U525" s="4"/>
      <c r="AA525" s="17"/>
      <c r="AF525" s="4"/>
    </row>
    <row r="526" spans="1:32" ht="12.75">
      <c r="A526" s="15">
        <f t="shared" si="86"/>
        <v>0</v>
      </c>
      <c r="B526" s="38">
        <f t="shared" si="87"/>
        <v>0</v>
      </c>
      <c r="C526" s="39">
        <f t="shared" si="90"/>
        <v>0</v>
      </c>
      <c r="D526" s="4">
        <v>10</v>
      </c>
      <c r="E526" s="15">
        <f t="shared" si="88"/>
        <v>0</v>
      </c>
      <c r="F526" s="4">
        <f t="shared" si="89"/>
        <v>0</v>
      </c>
      <c r="G526" s="40"/>
      <c r="H526" s="26"/>
      <c r="I526" s="41"/>
      <c r="J526" s="41"/>
      <c r="K526" s="26"/>
      <c r="L526" s="26"/>
      <c r="M526" s="26"/>
      <c r="N526" s="26"/>
      <c r="O526" s="26"/>
      <c r="P526" s="63">
        <f t="shared" si="91"/>
      </c>
      <c r="Q526" s="64">
        <f t="shared" si="92"/>
      </c>
      <c r="U526" s="4"/>
      <c r="AA526" s="17"/>
      <c r="AF526" s="4"/>
    </row>
    <row r="527" spans="1:32" ht="12.75">
      <c r="A527" s="15">
        <f t="shared" si="86"/>
        <v>0</v>
      </c>
      <c r="B527" s="38">
        <f t="shared" si="87"/>
        <v>0</v>
      </c>
      <c r="C527" s="39">
        <f t="shared" si="90"/>
        <v>0</v>
      </c>
      <c r="D527" s="4">
        <v>10</v>
      </c>
      <c r="E527" s="15">
        <f t="shared" si="88"/>
        <v>0</v>
      </c>
      <c r="F527" s="4">
        <f t="shared" si="89"/>
        <v>0</v>
      </c>
      <c r="G527" s="40"/>
      <c r="H527" s="26"/>
      <c r="I527" s="41"/>
      <c r="J527" s="41"/>
      <c r="K527" s="26"/>
      <c r="L527" s="26"/>
      <c r="M527" s="26"/>
      <c r="N527" s="26"/>
      <c r="O527" s="26"/>
      <c r="P527" s="63">
        <f t="shared" si="91"/>
      </c>
      <c r="Q527" s="64">
        <f t="shared" si="92"/>
      </c>
      <c r="U527" s="4"/>
      <c r="AA527" s="17"/>
      <c r="AF527" s="4"/>
    </row>
    <row r="528" spans="1:32" ht="12.75">
      <c r="A528" s="15">
        <f t="shared" si="86"/>
        <v>0</v>
      </c>
      <c r="B528" s="38">
        <f t="shared" si="87"/>
        <v>0</v>
      </c>
      <c r="C528" s="39">
        <f>L$113</f>
        <v>0</v>
      </c>
      <c r="D528" s="4">
        <v>10</v>
      </c>
      <c r="E528" s="15">
        <f t="shared" si="88"/>
        <v>0</v>
      </c>
      <c r="F528" s="4">
        <f t="shared" si="89"/>
        <v>0</v>
      </c>
      <c r="G528" s="40"/>
      <c r="H528" s="26"/>
      <c r="I528" s="41"/>
      <c r="J528" s="41"/>
      <c r="K528" s="26"/>
      <c r="L528" s="26"/>
      <c r="M528" s="26"/>
      <c r="N528" s="26"/>
      <c r="O528" s="26"/>
      <c r="P528" s="63">
        <f t="shared" si="91"/>
      </c>
      <c r="Q528" s="64">
        <f t="shared" si="92"/>
      </c>
      <c r="U528" s="4"/>
      <c r="AA528" s="17"/>
      <c r="AF528" s="4"/>
    </row>
    <row r="529" spans="1:32" ht="12.75">
      <c r="A529" s="15">
        <f t="shared" si="86"/>
        <v>0</v>
      </c>
      <c r="B529" s="38">
        <f t="shared" si="87"/>
        <v>0</v>
      </c>
      <c r="C529" s="39">
        <f aca="true" t="shared" si="93" ref="C529:C547">L$113</f>
        <v>0</v>
      </c>
      <c r="D529" s="4">
        <v>10</v>
      </c>
      <c r="E529" s="15">
        <f t="shared" si="88"/>
        <v>0</v>
      </c>
      <c r="F529" s="4">
        <f t="shared" si="89"/>
        <v>0</v>
      </c>
      <c r="G529" s="40"/>
      <c r="H529" s="26"/>
      <c r="I529" s="41"/>
      <c r="J529" s="41"/>
      <c r="K529" s="26"/>
      <c r="L529" s="26"/>
      <c r="M529" s="26"/>
      <c r="N529" s="26"/>
      <c r="O529" s="26"/>
      <c r="P529" s="63">
        <f t="shared" si="91"/>
      </c>
      <c r="Q529" s="64">
        <f t="shared" si="92"/>
      </c>
      <c r="U529" s="4"/>
      <c r="AA529" s="17"/>
      <c r="AF529" s="4"/>
    </row>
    <row r="530" spans="1:32" ht="12.75">
      <c r="A530" s="15">
        <f t="shared" si="86"/>
        <v>0</v>
      </c>
      <c r="B530" s="38">
        <f t="shared" si="87"/>
        <v>0</v>
      </c>
      <c r="C530" s="39">
        <f t="shared" si="93"/>
        <v>0</v>
      </c>
      <c r="D530" s="4">
        <v>10</v>
      </c>
      <c r="E530" s="15">
        <f t="shared" si="88"/>
        <v>0</v>
      </c>
      <c r="F530" s="4">
        <f t="shared" si="89"/>
        <v>0</v>
      </c>
      <c r="G530" s="40"/>
      <c r="H530" s="26"/>
      <c r="I530" s="41"/>
      <c r="J530" s="41"/>
      <c r="K530" s="26"/>
      <c r="L530" s="26"/>
      <c r="M530" s="26"/>
      <c r="N530" s="26"/>
      <c r="O530" s="26"/>
      <c r="P530" s="63">
        <f t="shared" si="91"/>
      </c>
      <c r="Q530" s="64">
        <f t="shared" si="92"/>
      </c>
      <c r="U530" s="4"/>
      <c r="AA530" s="17"/>
      <c r="AF530" s="4"/>
    </row>
    <row r="531" spans="1:32" ht="12.75">
      <c r="A531" s="15">
        <f t="shared" si="86"/>
        <v>0</v>
      </c>
      <c r="B531" s="38">
        <f t="shared" si="87"/>
        <v>0</v>
      </c>
      <c r="C531" s="39">
        <f t="shared" si="93"/>
        <v>0</v>
      </c>
      <c r="D531" s="4">
        <v>10</v>
      </c>
      <c r="E531" s="15">
        <f t="shared" si="88"/>
        <v>0</v>
      </c>
      <c r="F531" s="4">
        <f t="shared" si="89"/>
        <v>0</v>
      </c>
      <c r="G531" s="40"/>
      <c r="H531" s="26"/>
      <c r="I531" s="41"/>
      <c r="J531" s="41"/>
      <c r="K531" s="26"/>
      <c r="L531" s="26"/>
      <c r="M531" s="26"/>
      <c r="N531" s="26"/>
      <c r="O531" s="26"/>
      <c r="P531" s="63">
        <f t="shared" si="91"/>
      </c>
      <c r="Q531" s="64">
        <f t="shared" si="92"/>
      </c>
      <c r="U531" s="4"/>
      <c r="AA531" s="17"/>
      <c r="AF531" s="4"/>
    </row>
    <row r="532" spans="1:32" ht="12.75">
      <c r="A532" s="15">
        <f t="shared" si="86"/>
        <v>0</v>
      </c>
      <c r="B532" s="38">
        <f t="shared" si="87"/>
        <v>0</v>
      </c>
      <c r="C532" s="39">
        <f t="shared" si="93"/>
        <v>0</v>
      </c>
      <c r="D532" s="4">
        <v>10</v>
      </c>
      <c r="E532" s="15">
        <f t="shared" si="88"/>
        <v>0</v>
      </c>
      <c r="F532" s="4">
        <f t="shared" si="89"/>
        <v>0</v>
      </c>
      <c r="G532" s="40"/>
      <c r="H532" s="26"/>
      <c r="I532" s="41"/>
      <c r="J532" s="41"/>
      <c r="K532" s="26"/>
      <c r="L532" s="26"/>
      <c r="M532" s="26"/>
      <c r="N532" s="26"/>
      <c r="O532" s="26"/>
      <c r="P532" s="63">
        <f t="shared" si="91"/>
      </c>
      <c r="Q532" s="64">
        <f t="shared" si="92"/>
      </c>
      <c r="U532" s="4"/>
      <c r="AA532" s="17"/>
      <c r="AF532" s="4"/>
    </row>
    <row r="533" spans="1:32" ht="12.75">
      <c r="A533" s="15">
        <f t="shared" si="86"/>
        <v>0</v>
      </c>
      <c r="B533" s="38">
        <f t="shared" si="87"/>
        <v>0</v>
      </c>
      <c r="C533" s="39">
        <f t="shared" si="93"/>
        <v>0</v>
      </c>
      <c r="D533" s="4">
        <v>10</v>
      </c>
      <c r="E533" s="15">
        <f t="shared" si="88"/>
        <v>0</v>
      </c>
      <c r="F533" s="4">
        <f t="shared" si="89"/>
        <v>0</v>
      </c>
      <c r="G533" s="40"/>
      <c r="H533" s="26"/>
      <c r="I533" s="41"/>
      <c r="J533" s="41"/>
      <c r="K533" s="26"/>
      <c r="L533" s="26"/>
      <c r="M533" s="26"/>
      <c r="N533" s="26"/>
      <c r="O533" s="26"/>
      <c r="P533" s="63">
        <f t="shared" si="91"/>
      </c>
      <c r="Q533" s="64">
        <f t="shared" si="92"/>
      </c>
      <c r="U533" s="4"/>
      <c r="AA533" s="17"/>
      <c r="AF533" s="4"/>
    </row>
    <row r="534" spans="1:32" ht="12.75">
      <c r="A534" s="15">
        <f t="shared" si="86"/>
        <v>0</v>
      </c>
      <c r="B534" s="38">
        <f t="shared" si="87"/>
        <v>0</v>
      </c>
      <c r="C534" s="39">
        <f t="shared" si="93"/>
        <v>0</v>
      </c>
      <c r="D534" s="4">
        <v>10</v>
      </c>
      <c r="E534" s="15">
        <f t="shared" si="88"/>
        <v>0</v>
      </c>
      <c r="F534" s="4">
        <f t="shared" si="89"/>
        <v>0</v>
      </c>
      <c r="G534" s="40"/>
      <c r="H534" s="26"/>
      <c r="I534" s="41"/>
      <c r="J534" s="41"/>
      <c r="K534" s="26"/>
      <c r="L534" s="26"/>
      <c r="M534" s="26"/>
      <c r="N534" s="26"/>
      <c r="O534" s="26"/>
      <c r="P534" s="63">
        <f t="shared" si="91"/>
      </c>
      <c r="Q534" s="64">
        <f t="shared" si="92"/>
      </c>
      <c r="U534" s="4"/>
      <c r="AA534" s="17"/>
      <c r="AF534" s="4"/>
    </row>
    <row r="535" spans="1:32" ht="12.75">
      <c r="A535" s="15">
        <f t="shared" si="86"/>
        <v>0</v>
      </c>
      <c r="B535" s="38">
        <f t="shared" si="87"/>
        <v>0</v>
      </c>
      <c r="C535" s="39">
        <f t="shared" si="93"/>
        <v>0</v>
      </c>
      <c r="D535" s="4">
        <v>10</v>
      </c>
      <c r="E535" s="15">
        <f t="shared" si="88"/>
        <v>0</v>
      </c>
      <c r="F535" s="4">
        <f t="shared" si="89"/>
        <v>0</v>
      </c>
      <c r="G535" s="40"/>
      <c r="H535" s="26"/>
      <c r="I535" s="41"/>
      <c r="J535" s="41"/>
      <c r="K535" s="26"/>
      <c r="L535" s="26"/>
      <c r="M535" s="26"/>
      <c r="N535" s="26"/>
      <c r="O535" s="26"/>
      <c r="P535" s="63">
        <f t="shared" si="91"/>
      </c>
      <c r="Q535" s="64">
        <f t="shared" si="92"/>
      </c>
      <c r="U535" s="4"/>
      <c r="AA535" s="17"/>
      <c r="AF535" s="4"/>
    </row>
    <row r="536" spans="1:32" ht="12.75">
      <c r="A536" s="15">
        <f t="shared" si="86"/>
        <v>0</v>
      </c>
      <c r="B536" s="38">
        <f t="shared" si="87"/>
        <v>0</v>
      </c>
      <c r="C536" s="39">
        <f t="shared" si="93"/>
        <v>0</v>
      </c>
      <c r="D536" s="4">
        <v>10</v>
      </c>
      <c r="E536" s="15">
        <f t="shared" si="88"/>
        <v>0</v>
      </c>
      <c r="F536" s="4">
        <f t="shared" si="89"/>
        <v>0</v>
      </c>
      <c r="G536" s="40"/>
      <c r="H536" s="26"/>
      <c r="I536" s="41"/>
      <c r="J536" s="41"/>
      <c r="K536" s="26"/>
      <c r="L536" s="26"/>
      <c r="M536" s="26"/>
      <c r="N536" s="26"/>
      <c r="O536" s="26"/>
      <c r="P536" s="63">
        <f t="shared" si="91"/>
      </c>
      <c r="Q536" s="64">
        <f t="shared" si="92"/>
      </c>
      <c r="U536" s="4"/>
      <c r="AA536" s="17"/>
      <c r="AF536" s="4"/>
    </row>
    <row r="537" spans="1:32" ht="12.75">
      <c r="A537" s="15">
        <f t="shared" si="86"/>
        <v>0</v>
      </c>
      <c r="B537" s="38">
        <f t="shared" si="87"/>
        <v>0</v>
      </c>
      <c r="C537" s="39">
        <f t="shared" si="93"/>
        <v>0</v>
      </c>
      <c r="D537" s="4">
        <v>10</v>
      </c>
      <c r="E537" s="15">
        <f t="shared" si="88"/>
        <v>0</v>
      </c>
      <c r="F537" s="4">
        <f t="shared" si="89"/>
        <v>0</v>
      </c>
      <c r="G537" s="40"/>
      <c r="H537" s="26"/>
      <c r="I537" s="41"/>
      <c r="J537" s="41"/>
      <c r="K537" s="26"/>
      <c r="L537" s="26"/>
      <c r="M537" s="26"/>
      <c r="N537" s="26"/>
      <c r="O537" s="26"/>
      <c r="P537" s="63">
        <f t="shared" si="91"/>
      </c>
      <c r="Q537" s="64">
        <f t="shared" si="92"/>
      </c>
      <c r="U537" s="4"/>
      <c r="AA537" s="17"/>
      <c r="AF537" s="4"/>
    </row>
    <row r="538" spans="1:32" ht="12.75">
      <c r="A538" s="15">
        <f t="shared" si="86"/>
        <v>0</v>
      </c>
      <c r="B538" s="38">
        <f t="shared" si="87"/>
        <v>0</v>
      </c>
      <c r="C538" s="39">
        <f t="shared" si="93"/>
        <v>0</v>
      </c>
      <c r="D538" s="4">
        <v>10</v>
      </c>
      <c r="E538" s="15">
        <f t="shared" si="88"/>
        <v>0</v>
      </c>
      <c r="F538" s="4">
        <f t="shared" si="89"/>
        <v>0</v>
      </c>
      <c r="G538" s="40"/>
      <c r="H538" s="26"/>
      <c r="I538" s="41"/>
      <c r="J538" s="41"/>
      <c r="K538" s="26"/>
      <c r="L538" s="26"/>
      <c r="M538" s="26"/>
      <c r="N538" s="26"/>
      <c r="O538" s="26"/>
      <c r="P538" s="63">
        <f t="shared" si="91"/>
      </c>
      <c r="Q538" s="64">
        <f t="shared" si="92"/>
      </c>
      <c r="U538" s="4"/>
      <c r="AA538" s="17"/>
      <c r="AF538" s="4"/>
    </row>
    <row r="539" spans="1:32" ht="12.75">
      <c r="A539" s="15">
        <f t="shared" si="86"/>
        <v>0</v>
      </c>
      <c r="B539" s="38">
        <f t="shared" si="87"/>
        <v>0</v>
      </c>
      <c r="C539" s="39">
        <f t="shared" si="93"/>
        <v>0</v>
      </c>
      <c r="D539" s="4">
        <v>10</v>
      </c>
      <c r="E539" s="15">
        <f t="shared" si="88"/>
        <v>0</v>
      </c>
      <c r="F539" s="4">
        <f t="shared" si="89"/>
        <v>0</v>
      </c>
      <c r="G539" s="40"/>
      <c r="H539" s="26"/>
      <c r="I539" s="41"/>
      <c r="J539" s="41"/>
      <c r="K539" s="26"/>
      <c r="L539" s="26"/>
      <c r="M539" s="26"/>
      <c r="N539" s="26"/>
      <c r="O539" s="26"/>
      <c r="P539" s="63">
        <f t="shared" si="91"/>
      </c>
      <c r="Q539" s="64">
        <f t="shared" si="92"/>
      </c>
      <c r="U539" s="4"/>
      <c r="AA539" s="17"/>
      <c r="AF539" s="4"/>
    </row>
    <row r="540" spans="1:32" ht="12.75">
      <c r="A540" s="15">
        <f t="shared" si="86"/>
        <v>0</v>
      </c>
      <c r="B540" s="38">
        <f t="shared" si="87"/>
        <v>0</v>
      </c>
      <c r="C540" s="39">
        <f t="shared" si="93"/>
        <v>0</v>
      </c>
      <c r="D540" s="4">
        <v>10</v>
      </c>
      <c r="E540" s="15">
        <f t="shared" si="88"/>
        <v>0</v>
      </c>
      <c r="F540" s="4">
        <f t="shared" si="89"/>
        <v>0</v>
      </c>
      <c r="G540" s="40"/>
      <c r="H540" s="26"/>
      <c r="I540" s="41"/>
      <c r="J540" s="41"/>
      <c r="K540" s="26"/>
      <c r="L540" s="26"/>
      <c r="M540" s="26"/>
      <c r="N540" s="26"/>
      <c r="O540" s="26"/>
      <c r="P540" s="63">
        <f t="shared" si="91"/>
      </c>
      <c r="Q540" s="64">
        <f t="shared" si="92"/>
      </c>
      <c r="U540" s="4"/>
      <c r="AA540" s="17"/>
      <c r="AF540" s="4"/>
    </row>
    <row r="541" spans="1:32" ht="12.75">
      <c r="A541" s="15">
        <f t="shared" si="86"/>
        <v>0</v>
      </c>
      <c r="B541" s="38">
        <f t="shared" si="87"/>
        <v>0</v>
      </c>
      <c r="C541" s="39">
        <f t="shared" si="93"/>
        <v>0</v>
      </c>
      <c r="D541" s="4">
        <v>10</v>
      </c>
      <c r="E541" s="15">
        <f t="shared" si="88"/>
        <v>0</v>
      </c>
      <c r="F541" s="4">
        <f t="shared" si="89"/>
        <v>0</v>
      </c>
      <c r="G541" s="40"/>
      <c r="H541" s="26"/>
      <c r="I541" s="41"/>
      <c r="J541" s="41"/>
      <c r="K541" s="26"/>
      <c r="L541" s="26"/>
      <c r="M541" s="26"/>
      <c r="N541" s="26"/>
      <c r="O541" s="26"/>
      <c r="P541" s="63">
        <f t="shared" si="91"/>
      </c>
      <c r="Q541" s="64">
        <f t="shared" si="92"/>
      </c>
      <c r="U541" s="4"/>
      <c r="AA541" s="17"/>
      <c r="AF541" s="4"/>
    </row>
    <row r="542" spans="1:32" ht="12.75">
      <c r="A542" s="15">
        <f t="shared" si="86"/>
        <v>0</v>
      </c>
      <c r="B542" s="38">
        <f t="shared" si="87"/>
        <v>0</v>
      </c>
      <c r="C542" s="39">
        <f t="shared" si="93"/>
        <v>0</v>
      </c>
      <c r="D542" s="4">
        <v>10</v>
      </c>
      <c r="E542" s="15">
        <f t="shared" si="88"/>
        <v>0</v>
      </c>
      <c r="F542" s="4">
        <f t="shared" si="89"/>
        <v>0</v>
      </c>
      <c r="G542" s="40"/>
      <c r="H542" s="26"/>
      <c r="I542" s="41"/>
      <c r="J542" s="41"/>
      <c r="K542" s="26"/>
      <c r="L542" s="26"/>
      <c r="M542" s="26"/>
      <c r="N542" s="26"/>
      <c r="O542" s="26"/>
      <c r="P542" s="63">
        <f t="shared" si="91"/>
      </c>
      <c r="Q542" s="64">
        <f t="shared" si="92"/>
      </c>
      <c r="U542" s="4"/>
      <c r="AA542" s="17"/>
      <c r="AF542" s="4"/>
    </row>
    <row r="543" spans="1:32" ht="12.75">
      <c r="A543" s="15">
        <f t="shared" si="86"/>
        <v>0</v>
      </c>
      <c r="B543" s="38">
        <f t="shared" si="87"/>
        <v>0</v>
      </c>
      <c r="C543" s="39">
        <f t="shared" si="93"/>
        <v>0</v>
      </c>
      <c r="D543" s="4">
        <v>10</v>
      </c>
      <c r="E543" s="15">
        <f t="shared" si="88"/>
        <v>0</v>
      </c>
      <c r="F543" s="4">
        <f t="shared" si="89"/>
        <v>0</v>
      </c>
      <c r="G543" s="40"/>
      <c r="H543" s="26"/>
      <c r="I543" s="41"/>
      <c r="J543" s="41"/>
      <c r="K543" s="26"/>
      <c r="L543" s="26"/>
      <c r="M543" s="26"/>
      <c r="N543" s="26"/>
      <c r="O543" s="26"/>
      <c r="P543" s="63">
        <f t="shared" si="91"/>
      </c>
      <c r="Q543" s="64">
        <f t="shared" si="92"/>
      </c>
      <c r="U543" s="4"/>
      <c r="AA543" s="17"/>
      <c r="AF543" s="4"/>
    </row>
    <row r="544" spans="1:32" ht="12.75">
      <c r="A544" s="15">
        <f t="shared" si="86"/>
        <v>0</v>
      </c>
      <c r="B544" s="38">
        <f t="shared" si="87"/>
        <v>0</v>
      </c>
      <c r="C544" s="39">
        <f t="shared" si="93"/>
        <v>0</v>
      </c>
      <c r="D544" s="4">
        <v>10</v>
      </c>
      <c r="E544" s="15">
        <f t="shared" si="88"/>
        <v>0</v>
      </c>
      <c r="F544" s="4">
        <f t="shared" si="89"/>
        <v>0</v>
      </c>
      <c r="G544" s="40"/>
      <c r="H544" s="26"/>
      <c r="I544" s="41"/>
      <c r="J544" s="41"/>
      <c r="K544" s="26"/>
      <c r="L544" s="26"/>
      <c r="M544" s="26"/>
      <c r="N544" s="26"/>
      <c r="O544" s="26"/>
      <c r="P544" s="63">
        <f t="shared" si="91"/>
      </c>
      <c r="Q544" s="64">
        <f t="shared" si="92"/>
      </c>
      <c r="U544" s="4"/>
      <c r="AA544" s="17"/>
      <c r="AF544" s="4"/>
    </row>
    <row r="545" spans="1:32" ht="12.75">
      <c r="A545" s="15">
        <f t="shared" si="86"/>
        <v>0</v>
      </c>
      <c r="B545" s="38">
        <f t="shared" si="87"/>
        <v>0</v>
      </c>
      <c r="C545" s="39">
        <f t="shared" si="93"/>
        <v>0</v>
      </c>
      <c r="D545" s="4">
        <v>10</v>
      </c>
      <c r="E545" s="15">
        <f t="shared" si="88"/>
        <v>0</v>
      </c>
      <c r="F545" s="4">
        <f t="shared" si="89"/>
        <v>0</v>
      </c>
      <c r="G545" s="40"/>
      <c r="H545" s="26"/>
      <c r="I545" s="41"/>
      <c r="J545" s="41"/>
      <c r="K545" s="26"/>
      <c r="L545" s="26"/>
      <c r="M545" s="26"/>
      <c r="N545" s="26"/>
      <c r="O545" s="26"/>
      <c r="P545" s="63">
        <f t="shared" si="91"/>
      </c>
      <c r="Q545" s="64">
        <f t="shared" si="92"/>
      </c>
      <c r="U545" s="4"/>
      <c r="AA545" s="17"/>
      <c r="AF545" s="4"/>
    </row>
    <row r="546" spans="1:32" ht="12.75">
      <c r="A546" s="15">
        <f t="shared" si="86"/>
        <v>0</v>
      </c>
      <c r="B546" s="38">
        <f t="shared" si="87"/>
        <v>0</v>
      </c>
      <c r="C546" s="39">
        <f t="shared" si="93"/>
        <v>0</v>
      </c>
      <c r="D546" s="4">
        <v>10</v>
      </c>
      <c r="E546" s="15">
        <f t="shared" si="88"/>
        <v>0</v>
      </c>
      <c r="F546" s="4">
        <f t="shared" si="89"/>
        <v>0</v>
      </c>
      <c r="G546" s="40"/>
      <c r="H546" s="26"/>
      <c r="I546" s="41"/>
      <c r="J546" s="41"/>
      <c r="K546" s="26"/>
      <c r="L546" s="26"/>
      <c r="M546" s="26"/>
      <c r="N546" s="26"/>
      <c r="O546" s="26"/>
      <c r="P546" s="63">
        <f t="shared" si="91"/>
      </c>
      <c r="Q546" s="64">
        <f t="shared" si="92"/>
      </c>
      <c r="U546" s="4"/>
      <c r="AA546" s="17"/>
      <c r="AF546" s="4"/>
    </row>
    <row r="547" spans="1:32" ht="12.75">
      <c r="A547" s="15">
        <f t="shared" si="86"/>
        <v>0</v>
      </c>
      <c r="B547" s="38">
        <f t="shared" si="87"/>
        <v>0</v>
      </c>
      <c r="C547" s="39">
        <f t="shared" si="93"/>
        <v>0</v>
      </c>
      <c r="D547" s="4">
        <v>10</v>
      </c>
      <c r="E547" s="15">
        <f t="shared" si="88"/>
        <v>0</v>
      </c>
      <c r="F547" s="4">
        <f t="shared" si="89"/>
        <v>0</v>
      </c>
      <c r="G547" s="40"/>
      <c r="H547" s="26"/>
      <c r="I547" s="41"/>
      <c r="J547" s="41"/>
      <c r="K547" s="26"/>
      <c r="L547" s="26"/>
      <c r="M547" s="26"/>
      <c r="N547" s="26"/>
      <c r="O547" s="26"/>
      <c r="P547" s="63">
        <f t="shared" si="91"/>
      </c>
      <c r="Q547" s="64">
        <f t="shared" si="92"/>
      </c>
      <c r="U547" s="4"/>
      <c r="AA547" s="17"/>
      <c r="AF547" s="4"/>
    </row>
    <row r="548" spans="7:32" ht="12.75">
      <c r="G548" s="42"/>
      <c r="I548" s="15"/>
      <c r="J548" s="15"/>
      <c r="K548" s="5"/>
      <c r="L548" s="5"/>
      <c r="M548" s="5"/>
      <c r="N548" s="5"/>
      <c r="O548" s="5"/>
      <c r="P548" s="69"/>
      <c r="U548" s="4"/>
      <c r="AA548" s="17"/>
      <c r="AF548" s="4"/>
    </row>
    <row r="549" spans="7:32" ht="12.75">
      <c r="G549" s="38"/>
      <c r="I549" s="15"/>
      <c r="J549" s="15"/>
      <c r="O549" s="4"/>
      <c r="P549" s="67"/>
      <c r="U549" s="4"/>
      <c r="AA549" s="17"/>
      <c r="AF549" s="4"/>
    </row>
    <row r="550" spans="6:32" ht="12.75">
      <c r="F550" s="5" t="s">
        <v>87</v>
      </c>
      <c r="G550" s="38"/>
      <c r="H550" s="5"/>
      <c r="I550" s="69">
        <f>IF(COUNT(P508:P547)=0,"",COUNTIF(P508:P547,"&gt;0")/COUNT(P508:P547))</f>
      </c>
      <c r="J550" s="17"/>
      <c r="L550" s="5" t="s">
        <v>73</v>
      </c>
      <c r="M550" s="5"/>
      <c r="N550" s="5"/>
      <c r="O550" s="5"/>
      <c r="P550" s="69">
        <f>IF(COUNT(P508:P547)=0,"",AVERAGE(P508:P547))</f>
      </c>
      <c r="Q550" s="17"/>
      <c r="U550" s="4"/>
      <c r="AA550" s="17"/>
      <c r="AF550" s="4"/>
    </row>
    <row r="551" spans="7:32" ht="12.75">
      <c r="G551" s="38"/>
      <c r="H551" s="53" t="s">
        <v>35</v>
      </c>
      <c r="I551" s="72">
        <f>IF(I550="","",2*I552)</f>
      </c>
      <c r="J551" s="54" t="s">
        <v>36</v>
      </c>
      <c r="O551" s="53" t="s">
        <v>35</v>
      </c>
      <c r="P551" s="72">
        <f>IF(P550="","",STDEV(P508:P547)/SQRT(COUNT(P508:P547))*2)</f>
      </c>
      <c r="Q551" s="54" t="s">
        <v>36</v>
      </c>
      <c r="U551" s="4"/>
      <c r="AA551" s="17"/>
      <c r="AF551" s="4"/>
    </row>
    <row r="552" spans="7:32" ht="12.75">
      <c r="G552" s="38"/>
      <c r="H552" s="22" t="s">
        <v>6</v>
      </c>
      <c r="I552" s="67">
        <f>IF(I550="","",SQRT(I550*(1-I550)/COUNT(P508:P547)))</f>
      </c>
      <c r="J552" s="17"/>
      <c r="O552" s="22" t="s">
        <v>6</v>
      </c>
      <c r="P552" s="67">
        <f>IF(P550="","",STDEV(P508:P547)/SQRT(COUNT(P508:P547)))</f>
      </c>
      <c r="Q552" s="17"/>
      <c r="U552" s="4"/>
      <c r="AA552" s="17"/>
      <c r="AF552" s="4"/>
    </row>
    <row r="553" spans="7:32" ht="12.75">
      <c r="G553" s="38"/>
      <c r="N553" s="15"/>
      <c r="P553" s="4"/>
      <c r="AF553" s="17"/>
    </row>
    <row r="554" spans="7:32" ht="12.75">
      <c r="G554" s="13"/>
      <c r="J554" s="22" t="s">
        <v>32</v>
      </c>
      <c r="K554" s="22"/>
      <c r="L554" s="19"/>
      <c r="M554" s="27"/>
      <c r="N554" s="15"/>
      <c r="P554" s="36"/>
      <c r="Q554" s="36"/>
      <c r="R554" s="36"/>
      <c r="S554" s="36"/>
      <c r="T554" s="36"/>
      <c r="U554" s="71"/>
      <c r="V554" s="36"/>
      <c r="AF554" s="17"/>
    </row>
    <row r="555" spans="7:32" ht="12.75">
      <c r="G555" s="5" t="s">
        <v>27</v>
      </c>
      <c r="H555" s="28"/>
      <c r="I555" s="29"/>
      <c r="J555" s="22" t="s">
        <v>30</v>
      </c>
      <c r="K555" s="22"/>
      <c r="L555" s="45"/>
      <c r="M555" s="46"/>
      <c r="N555" s="47">
        <f>IF(AND(COUNT(P557:P596)&gt;0,COUNT(P557:P596)&lt;5),"Caution! Strata has less than 5 lines","")</f>
      </c>
      <c r="P555" s="36"/>
      <c r="Q555" s="36"/>
      <c r="R555" s="36"/>
      <c r="S555" s="36"/>
      <c r="T555" s="36"/>
      <c r="U555" s="71"/>
      <c r="V555" s="36"/>
      <c r="AF555" s="17"/>
    </row>
    <row r="556" spans="1:32" ht="118.5">
      <c r="A556" s="5" t="s">
        <v>0</v>
      </c>
      <c r="B556" s="5" t="s">
        <v>10</v>
      </c>
      <c r="C556" s="5" t="s">
        <v>11</v>
      </c>
      <c r="D556" s="5" t="s">
        <v>12</v>
      </c>
      <c r="E556" s="5" t="s">
        <v>13</v>
      </c>
      <c r="F556" s="5" t="s">
        <v>14</v>
      </c>
      <c r="G556" s="13" t="s">
        <v>15</v>
      </c>
      <c r="H556" s="33" t="s">
        <v>96</v>
      </c>
      <c r="I556" s="34" t="s">
        <v>16</v>
      </c>
      <c r="J556" s="34" t="s">
        <v>17</v>
      </c>
      <c r="K556" s="35" t="s">
        <v>55</v>
      </c>
      <c r="L556" s="35" t="s">
        <v>56</v>
      </c>
      <c r="M556" s="35" t="s">
        <v>57</v>
      </c>
      <c r="N556" s="35" t="s">
        <v>58</v>
      </c>
      <c r="O556" s="35" t="s">
        <v>59</v>
      </c>
      <c r="P556" s="71" t="s">
        <v>62</v>
      </c>
      <c r="U556" s="4"/>
      <c r="AA556" s="17"/>
      <c r="AF556" s="4"/>
    </row>
    <row r="557" spans="1:32" ht="12.75">
      <c r="A557" s="15">
        <f aca="true" t="shared" si="94" ref="A557:A596">D$3</f>
        <v>0</v>
      </c>
      <c r="B557" s="38">
        <f aca="true" t="shared" si="95" ref="B557:B596">D$9</f>
        <v>0</v>
      </c>
      <c r="C557" s="39">
        <f>L$113</f>
        <v>0</v>
      </c>
      <c r="D557" s="4">
        <v>11</v>
      </c>
      <c r="E557" s="15">
        <f aca="true" t="shared" si="96" ref="E557:E596">H$114</f>
        <v>0</v>
      </c>
      <c r="F557" s="4">
        <f aca="true" t="shared" si="97" ref="F557:F596">C$20</f>
        <v>0</v>
      </c>
      <c r="G557" s="40"/>
      <c r="H557" s="26"/>
      <c r="I557" s="41"/>
      <c r="J557" s="41"/>
      <c r="K557" s="26"/>
      <c r="L557" s="26"/>
      <c r="M557" s="26"/>
      <c r="N557" s="26"/>
      <c r="O557" s="26"/>
      <c r="P557" s="63">
        <f>IF(SUM(K557:O557)=0,"",K557/SUM(K557:O557))</f>
      </c>
      <c r="Q557" s="64">
        <f>IF(AND(SUM(K557:O557)&lt;&gt;0,SUM(K557:O557)&lt;&gt;10,SUM(K557:O557)&lt;&gt;20),"Error! Must have a total of 10 or 20 outcomes per line","")</f>
      </c>
      <c r="U557" s="4"/>
      <c r="AA557" s="17"/>
      <c r="AF557" s="4"/>
    </row>
    <row r="558" spans="1:32" ht="12.75">
      <c r="A558" s="15">
        <f t="shared" si="94"/>
        <v>0</v>
      </c>
      <c r="B558" s="38">
        <f t="shared" si="95"/>
        <v>0</v>
      </c>
      <c r="C558" s="39">
        <f aca="true" t="shared" si="98" ref="C558:C576">L$113</f>
        <v>0</v>
      </c>
      <c r="D558" s="4">
        <v>11</v>
      </c>
      <c r="E558" s="15">
        <f t="shared" si="96"/>
        <v>0</v>
      </c>
      <c r="F558" s="4">
        <f t="shared" si="97"/>
        <v>0</v>
      </c>
      <c r="G558" s="40"/>
      <c r="H558" s="26"/>
      <c r="I558" s="41"/>
      <c r="J558" s="41"/>
      <c r="K558" s="26"/>
      <c r="L558" s="26"/>
      <c r="M558" s="26"/>
      <c r="N558" s="26"/>
      <c r="O558" s="26"/>
      <c r="P558" s="63">
        <f aca="true" t="shared" si="99" ref="P558:P596">IF(SUM(K558:O558)=0,"",K558/SUM(K558:O558))</f>
      </c>
      <c r="Q558" s="64">
        <f aca="true" t="shared" si="100" ref="Q558:Q596">IF(AND(SUM(K558:O558)&lt;&gt;0,SUM(K558:O558)&lt;&gt;10,SUM(K558:O558)&lt;&gt;20),"Error! Must have a total of 10 or 20 outcomes per line","")</f>
      </c>
      <c r="U558" s="4"/>
      <c r="AA558" s="17"/>
      <c r="AF558" s="4"/>
    </row>
    <row r="559" spans="1:32" ht="12.75">
      <c r="A559" s="15">
        <f t="shared" si="94"/>
        <v>0</v>
      </c>
      <c r="B559" s="38">
        <f t="shared" si="95"/>
        <v>0</v>
      </c>
      <c r="C559" s="39">
        <f t="shared" si="98"/>
        <v>0</v>
      </c>
      <c r="D559" s="4">
        <v>11</v>
      </c>
      <c r="E559" s="15">
        <f t="shared" si="96"/>
        <v>0</v>
      </c>
      <c r="F559" s="4">
        <f t="shared" si="97"/>
        <v>0</v>
      </c>
      <c r="G559" s="40"/>
      <c r="H559" s="26"/>
      <c r="I559" s="41"/>
      <c r="J559" s="41"/>
      <c r="K559" s="26"/>
      <c r="L559" s="26"/>
      <c r="M559" s="26"/>
      <c r="N559" s="26"/>
      <c r="O559" s="26"/>
      <c r="P559" s="63">
        <f t="shared" si="99"/>
      </c>
      <c r="Q559" s="64">
        <f t="shared" si="100"/>
      </c>
      <c r="U559" s="4"/>
      <c r="AA559" s="17"/>
      <c r="AF559" s="4"/>
    </row>
    <row r="560" spans="1:32" ht="12.75">
      <c r="A560" s="15">
        <f t="shared" si="94"/>
        <v>0</v>
      </c>
      <c r="B560" s="38">
        <f t="shared" si="95"/>
        <v>0</v>
      </c>
      <c r="C560" s="39">
        <f t="shared" si="98"/>
        <v>0</v>
      </c>
      <c r="D560" s="4">
        <v>11</v>
      </c>
      <c r="E560" s="15">
        <f t="shared" si="96"/>
        <v>0</v>
      </c>
      <c r="F560" s="4">
        <f t="shared" si="97"/>
        <v>0</v>
      </c>
      <c r="G560" s="40"/>
      <c r="H560" s="26"/>
      <c r="I560" s="41"/>
      <c r="J560" s="41"/>
      <c r="K560" s="26"/>
      <c r="L560" s="26"/>
      <c r="M560" s="26"/>
      <c r="N560" s="26"/>
      <c r="O560" s="26"/>
      <c r="P560" s="63">
        <f t="shared" si="99"/>
      </c>
      <c r="Q560" s="64">
        <f t="shared" si="100"/>
      </c>
      <c r="U560" s="4"/>
      <c r="AA560" s="17"/>
      <c r="AF560" s="4"/>
    </row>
    <row r="561" spans="1:32" ht="12.75">
      <c r="A561" s="15">
        <f t="shared" si="94"/>
        <v>0</v>
      </c>
      <c r="B561" s="38">
        <f t="shared" si="95"/>
        <v>0</v>
      </c>
      <c r="C561" s="39">
        <f t="shared" si="98"/>
        <v>0</v>
      </c>
      <c r="D561" s="4">
        <v>11</v>
      </c>
      <c r="E561" s="15">
        <f t="shared" si="96"/>
        <v>0</v>
      </c>
      <c r="F561" s="4">
        <f t="shared" si="97"/>
        <v>0</v>
      </c>
      <c r="G561" s="40"/>
      <c r="H561" s="26"/>
      <c r="I561" s="41"/>
      <c r="J561" s="41"/>
      <c r="K561" s="26"/>
      <c r="L561" s="26"/>
      <c r="M561" s="26"/>
      <c r="N561" s="26"/>
      <c r="O561" s="26"/>
      <c r="P561" s="63">
        <f t="shared" si="99"/>
      </c>
      <c r="Q561" s="64">
        <f t="shared" si="100"/>
      </c>
      <c r="U561" s="4"/>
      <c r="AA561" s="17"/>
      <c r="AF561" s="4"/>
    </row>
    <row r="562" spans="1:32" ht="12.75">
      <c r="A562" s="15">
        <f t="shared" si="94"/>
        <v>0</v>
      </c>
      <c r="B562" s="38">
        <f t="shared" si="95"/>
        <v>0</v>
      </c>
      <c r="C562" s="39">
        <f t="shared" si="98"/>
        <v>0</v>
      </c>
      <c r="D562" s="4">
        <v>11</v>
      </c>
      <c r="E562" s="15">
        <f t="shared" si="96"/>
        <v>0</v>
      </c>
      <c r="F562" s="4">
        <f t="shared" si="97"/>
        <v>0</v>
      </c>
      <c r="G562" s="40"/>
      <c r="H562" s="26"/>
      <c r="I562" s="41"/>
      <c r="J562" s="41"/>
      <c r="K562" s="26"/>
      <c r="L562" s="26"/>
      <c r="M562" s="26"/>
      <c r="N562" s="26"/>
      <c r="O562" s="26"/>
      <c r="P562" s="63">
        <f t="shared" si="99"/>
      </c>
      <c r="Q562" s="64">
        <f t="shared" si="100"/>
      </c>
      <c r="U562" s="4"/>
      <c r="AA562" s="17"/>
      <c r="AF562" s="4"/>
    </row>
    <row r="563" spans="1:32" ht="12.75">
      <c r="A563" s="15">
        <f t="shared" si="94"/>
        <v>0</v>
      </c>
      <c r="B563" s="38">
        <f t="shared" si="95"/>
        <v>0</v>
      </c>
      <c r="C563" s="39">
        <f t="shared" si="98"/>
        <v>0</v>
      </c>
      <c r="D563" s="4">
        <v>11</v>
      </c>
      <c r="E563" s="15">
        <f t="shared" si="96"/>
        <v>0</v>
      </c>
      <c r="F563" s="4">
        <f t="shared" si="97"/>
        <v>0</v>
      </c>
      <c r="G563" s="40"/>
      <c r="H563" s="26"/>
      <c r="I563" s="41"/>
      <c r="J563" s="41"/>
      <c r="K563" s="26"/>
      <c r="L563" s="26"/>
      <c r="M563" s="26"/>
      <c r="N563" s="26"/>
      <c r="O563" s="26"/>
      <c r="P563" s="63">
        <f t="shared" si="99"/>
      </c>
      <c r="Q563" s="64">
        <f t="shared" si="100"/>
      </c>
      <c r="U563" s="4"/>
      <c r="AA563" s="17"/>
      <c r="AF563" s="4"/>
    </row>
    <row r="564" spans="1:32" ht="12.75">
      <c r="A564" s="15">
        <f t="shared" si="94"/>
        <v>0</v>
      </c>
      <c r="B564" s="38">
        <f t="shared" si="95"/>
        <v>0</v>
      </c>
      <c r="C564" s="39">
        <f t="shared" si="98"/>
        <v>0</v>
      </c>
      <c r="D564" s="4">
        <v>11</v>
      </c>
      <c r="E564" s="15">
        <f t="shared" si="96"/>
        <v>0</v>
      </c>
      <c r="F564" s="4">
        <f t="shared" si="97"/>
        <v>0</v>
      </c>
      <c r="G564" s="40"/>
      <c r="H564" s="26"/>
      <c r="I564" s="41"/>
      <c r="J564" s="41"/>
      <c r="K564" s="26"/>
      <c r="L564" s="26"/>
      <c r="M564" s="26"/>
      <c r="N564" s="26"/>
      <c r="O564" s="26"/>
      <c r="P564" s="63">
        <f t="shared" si="99"/>
      </c>
      <c r="Q564" s="64">
        <f t="shared" si="100"/>
      </c>
      <c r="U564" s="4"/>
      <c r="AA564" s="17"/>
      <c r="AF564" s="4"/>
    </row>
    <row r="565" spans="1:32" ht="12.75">
      <c r="A565" s="15">
        <f t="shared" si="94"/>
        <v>0</v>
      </c>
      <c r="B565" s="38">
        <f t="shared" si="95"/>
        <v>0</v>
      </c>
      <c r="C565" s="39">
        <f t="shared" si="98"/>
        <v>0</v>
      </c>
      <c r="D565" s="4">
        <v>11</v>
      </c>
      <c r="E565" s="15">
        <f t="shared" si="96"/>
        <v>0</v>
      </c>
      <c r="F565" s="4">
        <f t="shared" si="97"/>
        <v>0</v>
      </c>
      <c r="G565" s="40"/>
      <c r="H565" s="26"/>
      <c r="I565" s="41"/>
      <c r="J565" s="41"/>
      <c r="K565" s="26"/>
      <c r="L565" s="26"/>
      <c r="M565" s="26"/>
      <c r="N565" s="26"/>
      <c r="O565" s="26"/>
      <c r="P565" s="63">
        <f t="shared" si="99"/>
      </c>
      <c r="Q565" s="64">
        <f t="shared" si="100"/>
      </c>
      <c r="U565" s="4"/>
      <c r="AA565" s="17"/>
      <c r="AF565" s="4"/>
    </row>
    <row r="566" spans="1:32" ht="12.75">
      <c r="A566" s="15">
        <f t="shared" si="94"/>
        <v>0</v>
      </c>
      <c r="B566" s="38">
        <f t="shared" si="95"/>
        <v>0</v>
      </c>
      <c r="C566" s="39">
        <f t="shared" si="98"/>
        <v>0</v>
      </c>
      <c r="D566" s="4">
        <v>11</v>
      </c>
      <c r="E566" s="15">
        <f t="shared" si="96"/>
        <v>0</v>
      </c>
      <c r="F566" s="4">
        <f t="shared" si="97"/>
        <v>0</v>
      </c>
      <c r="G566" s="40"/>
      <c r="H566" s="26"/>
      <c r="I566" s="41"/>
      <c r="J566" s="41"/>
      <c r="K566" s="26"/>
      <c r="L566" s="26"/>
      <c r="M566" s="26"/>
      <c r="N566" s="26"/>
      <c r="O566" s="26"/>
      <c r="P566" s="63">
        <f t="shared" si="99"/>
      </c>
      <c r="Q566" s="64">
        <f t="shared" si="100"/>
      </c>
      <c r="U566" s="4"/>
      <c r="AA566" s="17"/>
      <c r="AF566" s="4"/>
    </row>
    <row r="567" spans="1:32" ht="12.75">
      <c r="A567" s="15">
        <f t="shared" si="94"/>
        <v>0</v>
      </c>
      <c r="B567" s="38">
        <f t="shared" si="95"/>
        <v>0</v>
      </c>
      <c r="C567" s="39">
        <f t="shared" si="98"/>
        <v>0</v>
      </c>
      <c r="D567" s="4">
        <v>11</v>
      </c>
      <c r="E567" s="15">
        <f t="shared" si="96"/>
        <v>0</v>
      </c>
      <c r="F567" s="4">
        <f t="shared" si="97"/>
        <v>0</v>
      </c>
      <c r="G567" s="40"/>
      <c r="H567" s="26"/>
      <c r="I567" s="41"/>
      <c r="J567" s="41"/>
      <c r="K567" s="26"/>
      <c r="L567" s="26"/>
      <c r="M567" s="26"/>
      <c r="N567" s="26"/>
      <c r="O567" s="26"/>
      <c r="P567" s="63">
        <f t="shared" si="99"/>
      </c>
      <c r="Q567" s="64">
        <f t="shared" si="100"/>
      </c>
      <c r="U567" s="4"/>
      <c r="AA567" s="17"/>
      <c r="AF567" s="4"/>
    </row>
    <row r="568" spans="1:32" ht="12.75">
      <c r="A568" s="15">
        <f t="shared" si="94"/>
        <v>0</v>
      </c>
      <c r="B568" s="38">
        <f t="shared" si="95"/>
        <v>0</v>
      </c>
      <c r="C568" s="39">
        <f t="shared" si="98"/>
        <v>0</v>
      </c>
      <c r="D568" s="4">
        <v>11</v>
      </c>
      <c r="E568" s="15">
        <f t="shared" si="96"/>
        <v>0</v>
      </c>
      <c r="F568" s="4">
        <f t="shared" si="97"/>
        <v>0</v>
      </c>
      <c r="G568" s="40"/>
      <c r="H568" s="26"/>
      <c r="I568" s="41"/>
      <c r="J568" s="41"/>
      <c r="K568" s="26"/>
      <c r="L568" s="26"/>
      <c r="M568" s="26"/>
      <c r="N568" s="26"/>
      <c r="O568" s="26"/>
      <c r="P568" s="63">
        <f t="shared" si="99"/>
      </c>
      <c r="Q568" s="64">
        <f t="shared" si="100"/>
      </c>
      <c r="U568" s="4"/>
      <c r="AA568" s="17"/>
      <c r="AF568" s="4"/>
    </row>
    <row r="569" spans="1:32" ht="12.75">
      <c r="A569" s="15">
        <f t="shared" si="94"/>
        <v>0</v>
      </c>
      <c r="B569" s="38">
        <f t="shared" si="95"/>
        <v>0</v>
      </c>
      <c r="C569" s="39">
        <f t="shared" si="98"/>
        <v>0</v>
      </c>
      <c r="D569" s="4">
        <v>11</v>
      </c>
      <c r="E569" s="15">
        <f t="shared" si="96"/>
        <v>0</v>
      </c>
      <c r="F569" s="4">
        <f t="shared" si="97"/>
        <v>0</v>
      </c>
      <c r="G569" s="40"/>
      <c r="H569" s="26"/>
      <c r="I569" s="41"/>
      <c r="J569" s="41"/>
      <c r="K569" s="26"/>
      <c r="L569" s="26"/>
      <c r="M569" s="26"/>
      <c r="N569" s="26"/>
      <c r="O569" s="26"/>
      <c r="P569" s="63">
        <f t="shared" si="99"/>
      </c>
      <c r="Q569" s="64">
        <f t="shared" si="100"/>
      </c>
      <c r="U569" s="4"/>
      <c r="AA569" s="17"/>
      <c r="AF569" s="4"/>
    </row>
    <row r="570" spans="1:32" ht="12.75">
      <c r="A570" s="15">
        <f t="shared" si="94"/>
        <v>0</v>
      </c>
      <c r="B570" s="38">
        <f t="shared" si="95"/>
        <v>0</v>
      </c>
      <c r="C570" s="39">
        <f t="shared" si="98"/>
        <v>0</v>
      </c>
      <c r="D570" s="4">
        <v>11</v>
      </c>
      <c r="E570" s="15">
        <f t="shared" si="96"/>
        <v>0</v>
      </c>
      <c r="F570" s="4">
        <f t="shared" si="97"/>
        <v>0</v>
      </c>
      <c r="G570" s="40"/>
      <c r="H570" s="26"/>
      <c r="I570" s="41"/>
      <c r="J570" s="41"/>
      <c r="K570" s="26"/>
      <c r="L570" s="26"/>
      <c r="M570" s="26"/>
      <c r="N570" s="26"/>
      <c r="O570" s="26"/>
      <c r="P570" s="63">
        <f t="shared" si="99"/>
      </c>
      <c r="Q570" s="64">
        <f t="shared" si="100"/>
      </c>
      <c r="U570" s="4"/>
      <c r="AA570" s="17"/>
      <c r="AF570" s="4"/>
    </row>
    <row r="571" spans="1:32" ht="12.75">
      <c r="A571" s="15">
        <f t="shared" si="94"/>
        <v>0</v>
      </c>
      <c r="B571" s="38">
        <f t="shared" si="95"/>
        <v>0</v>
      </c>
      <c r="C571" s="39">
        <f t="shared" si="98"/>
        <v>0</v>
      </c>
      <c r="D571" s="4">
        <v>11</v>
      </c>
      <c r="E571" s="15">
        <f t="shared" si="96"/>
        <v>0</v>
      </c>
      <c r="F571" s="4">
        <f t="shared" si="97"/>
        <v>0</v>
      </c>
      <c r="G571" s="40"/>
      <c r="H571" s="26"/>
      <c r="I571" s="41"/>
      <c r="J571" s="41"/>
      <c r="K571" s="26"/>
      <c r="L571" s="26"/>
      <c r="M571" s="26"/>
      <c r="N571" s="26"/>
      <c r="O571" s="26"/>
      <c r="P571" s="63">
        <f t="shared" si="99"/>
      </c>
      <c r="Q571" s="64">
        <f t="shared" si="100"/>
      </c>
      <c r="U571" s="4"/>
      <c r="AA571" s="17"/>
      <c r="AF571" s="4"/>
    </row>
    <row r="572" spans="1:32" ht="12.75">
      <c r="A572" s="15">
        <f t="shared" si="94"/>
        <v>0</v>
      </c>
      <c r="B572" s="38">
        <f t="shared" si="95"/>
        <v>0</v>
      </c>
      <c r="C572" s="39">
        <f t="shared" si="98"/>
        <v>0</v>
      </c>
      <c r="D572" s="4">
        <v>11</v>
      </c>
      <c r="E572" s="15">
        <f t="shared" si="96"/>
        <v>0</v>
      </c>
      <c r="F572" s="4">
        <f t="shared" si="97"/>
        <v>0</v>
      </c>
      <c r="G572" s="40"/>
      <c r="H572" s="26"/>
      <c r="I572" s="41"/>
      <c r="J572" s="41"/>
      <c r="K572" s="26"/>
      <c r="L572" s="26"/>
      <c r="M572" s="26"/>
      <c r="N572" s="26"/>
      <c r="O572" s="26"/>
      <c r="P572" s="63">
        <f t="shared" si="99"/>
      </c>
      <c r="Q572" s="64">
        <f t="shared" si="100"/>
      </c>
      <c r="U572" s="4"/>
      <c r="AA572" s="17"/>
      <c r="AF572" s="4"/>
    </row>
    <row r="573" spans="1:32" ht="12.75">
      <c r="A573" s="15">
        <f t="shared" si="94"/>
        <v>0</v>
      </c>
      <c r="B573" s="38">
        <f t="shared" si="95"/>
        <v>0</v>
      </c>
      <c r="C573" s="39">
        <f t="shared" si="98"/>
        <v>0</v>
      </c>
      <c r="D573" s="4">
        <v>11</v>
      </c>
      <c r="E573" s="15">
        <f t="shared" si="96"/>
        <v>0</v>
      </c>
      <c r="F573" s="4">
        <f t="shared" si="97"/>
        <v>0</v>
      </c>
      <c r="G573" s="40"/>
      <c r="H573" s="26"/>
      <c r="I573" s="41"/>
      <c r="J573" s="41"/>
      <c r="K573" s="26"/>
      <c r="L573" s="26"/>
      <c r="M573" s="26"/>
      <c r="N573" s="26"/>
      <c r="O573" s="26"/>
      <c r="P573" s="63">
        <f t="shared" si="99"/>
      </c>
      <c r="Q573" s="64">
        <f t="shared" si="100"/>
      </c>
      <c r="U573" s="4"/>
      <c r="AA573" s="17"/>
      <c r="AF573" s="4"/>
    </row>
    <row r="574" spans="1:32" ht="12.75">
      <c r="A574" s="15">
        <f t="shared" si="94"/>
        <v>0</v>
      </c>
      <c r="B574" s="38">
        <f t="shared" si="95"/>
        <v>0</v>
      </c>
      <c r="C574" s="39">
        <f t="shared" si="98"/>
        <v>0</v>
      </c>
      <c r="D574" s="4">
        <v>11</v>
      </c>
      <c r="E574" s="15">
        <f t="shared" si="96"/>
        <v>0</v>
      </c>
      <c r="F574" s="4">
        <f t="shared" si="97"/>
        <v>0</v>
      </c>
      <c r="G574" s="40"/>
      <c r="H574" s="26"/>
      <c r="I574" s="41"/>
      <c r="J574" s="41"/>
      <c r="K574" s="26"/>
      <c r="L574" s="26"/>
      <c r="M574" s="26"/>
      <c r="N574" s="26"/>
      <c r="O574" s="26"/>
      <c r="P574" s="63">
        <f t="shared" si="99"/>
      </c>
      <c r="Q574" s="64">
        <f t="shared" si="100"/>
      </c>
      <c r="U574" s="4"/>
      <c r="AA574" s="17"/>
      <c r="AF574" s="4"/>
    </row>
    <row r="575" spans="1:32" ht="12.75">
      <c r="A575" s="15">
        <f t="shared" si="94"/>
        <v>0</v>
      </c>
      <c r="B575" s="38">
        <f t="shared" si="95"/>
        <v>0</v>
      </c>
      <c r="C575" s="39">
        <f t="shared" si="98"/>
        <v>0</v>
      </c>
      <c r="D575" s="4">
        <v>11</v>
      </c>
      <c r="E575" s="15">
        <f t="shared" si="96"/>
        <v>0</v>
      </c>
      <c r="F575" s="4">
        <f t="shared" si="97"/>
        <v>0</v>
      </c>
      <c r="G575" s="40"/>
      <c r="H575" s="26"/>
      <c r="I575" s="41"/>
      <c r="J575" s="41"/>
      <c r="K575" s="26"/>
      <c r="L575" s="26"/>
      <c r="M575" s="26"/>
      <c r="N575" s="26"/>
      <c r="O575" s="26"/>
      <c r="P575" s="63">
        <f t="shared" si="99"/>
      </c>
      <c r="Q575" s="64">
        <f t="shared" si="100"/>
      </c>
      <c r="U575" s="4"/>
      <c r="AA575" s="17"/>
      <c r="AF575" s="4"/>
    </row>
    <row r="576" spans="1:32" ht="12.75">
      <c r="A576" s="15">
        <f t="shared" si="94"/>
        <v>0</v>
      </c>
      <c r="B576" s="38">
        <f t="shared" si="95"/>
        <v>0</v>
      </c>
      <c r="C576" s="39">
        <f t="shared" si="98"/>
        <v>0</v>
      </c>
      <c r="D576" s="4">
        <v>11</v>
      </c>
      <c r="E576" s="15">
        <f t="shared" si="96"/>
        <v>0</v>
      </c>
      <c r="F576" s="4">
        <f t="shared" si="97"/>
        <v>0</v>
      </c>
      <c r="G576" s="40"/>
      <c r="H576" s="26"/>
      <c r="I576" s="41"/>
      <c r="J576" s="41"/>
      <c r="K576" s="26"/>
      <c r="L576" s="26"/>
      <c r="M576" s="26"/>
      <c r="N576" s="26"/>
      <c r="O576" s="26"/>
      <c r="P576" s="63">
        <f t="shared" si="99"/>
      </c>
      <c r="Q576" s="64">
        <f t="shared" si="100"/>
      </c>
      <c r="U576" s="4"/>
      <c r="AA576" s="17"/>
      <c r="AF576" s="4"/>
    </row>
    <row r="577" spans="1:32" ht="12.75">
      <c r="A577" s="15">
        <f t="shared" si="94"/>
        <v>0</v>
      </c>
      <c r="B577" s="38">
        <f t="shared" si="95"/>
        <v>0</v>
      </c>
      <c r="C577" s="39">
        <f>L$113</f>
        <v>0</v>
      </c>
      <c r="D577" s="4">
        <v>11</v>
      </c>
      <c r="E577" s="15">
        <f t="shared" si="96"/>
        <v>0</v>
      </c>
      <c r="F577" s="4">
        <f t="shared" si="97"/>
        <v>0</v>
      </c>
      <c r="G577" s="40"/>
      <c r="H577" s="26"/>
      <c r="I577" s="41"/>
      <c r="J577" s="41"/>
      <c r="K577" s="26"/>
      <c r="L577" s="26"/>
      <c r="M577" s="26"/>
      <c r="N577" s="26"/>
      <c r="O577" s="26"/>
      <c r="P577" s="63">
        <f t="shared" si="99"/>
      </c>
      <c r="Q577" s="64">
        <f t="shared" si="100"/>
      </c>
      <c r="U577" s="4"/>
      <c r="AA577" s="17"/>
      <c r="AF577" s="4"/>
    </row>
    <row r="578" spans="1:32" ht="12.75">
      <c r="A578" s="15">
        <f t="shared" si="94"/>
        <v>0</v>
      </c>
      <c r="B578" s="38">
        <f t="shared" si="95"/>
        <v>0</v>
      </c>
      <c r="C578" s="39">
        <f aca="true" t="shared" si="101" ref="C578:C596">L$113</f>
        <v>0</v>
      </c>
      <c r="D578" s="4">
        <v>11</v>
      </c>
      <c r="E578" s="15">
        <f t="shared" si="96"/>
        <v>0</v>
      </c>
      <c r="F578" s="4">
        <f t="shared" si="97"/>
        <v>0</v>
      </c>
      <c r="G578" s="40"/>
      <c r="H578" s="26"/>
      <c r="I578" s="41"/>
      <c r="J578" s="41"/>
      <c r="K578" s="26"/>
      <c r="L578" s="26"/>
      <c r="M578" s="26"/>
      <c r="N578" s="26"/>
      <c r="O578" s="26"/>
      <c r="P578" s="63">
        <f t="shared" si="99"/>
      </c>
      <c r="Q578" s="64">
        <f t="shared" si="100"/>
      </c>
      <c r="U578" s="4"/>
      <c r="AA578" s="17"/>
      <c r="AF578" s="4"/>
    </row>
    <row r="579" spans="1:32" ht="12.75">
      <c r="A579" s="15">
        <f t="shared" si="94"/>
        <v>0</v>
      </c>
      <c r="B579" s="38">
        <f t="shared" si="95"/>
        <v>0</v>
      </c>
      <c r="C579" s="39">
        <f t="shared" si="101"/>
        <v>0</v>
      </c>
      <c r="D579" s="4">
        <v>11</v>
      </c>
      <c r="E579" s="15">
        <f t="shared" si="96"/>
        <v>0</v>
      </c>
      <c r="F579" s="4">
        <f t="shared" si="97"/>
        <v>0</v>
      </c>
      <c r="G579" s="40"/>
      <c r="H579" s="26"/>
      <c r="I579" s="41"/>
      <c r="J579" s="41"/>
      <c r="K579" s="26"/>
      <c r="L579" s="26"/>
      <c r="M579" s="26"/>
      <c r="N579" s="26"/>
      <c r="O579" s="26"/>
      <c r="P579" s="63">
        <f t="shared" si="99"/>
      </c>
      <c r="Q579" s="64">
        <f t="shared" si="100"/>
      </c>
      <c r="U579" s="4"/>
      <c r="AA579" s="17"/>
      <c r="AF579" s="4"/>
    </row>
    <row r="580" spans="1:32" ht="12.75">
      <c r="A580" s="15">
        <f t="shared" si="94"/>
        <v>0</v>
      </c>
      <c r="B580" s="38">
        <f t="shared" si="95"/>
        <v>0</v>
      </c>
      <c r="C580" s="39">
        <f t="shared" si="101"/>
        <v>0</v>
      </c>
      <c r="D580" s="4">
        <v>11</v>
      </c>
      <c r="E580" s="15">
        <f t="shared" si="96"/>
        <v>0</v>
      </c>
      <c r="F580" s="4">
        <f t="shared" si="97"/>
        <v>0</v>
      </c>
      <c r="G580" s="40"/>
      <c r="H580" s="26"/>
      <c r="I580" s="41"/>
      <c r="J580" s="41"/>
      <c r="K580" s="26"/>
      <c r="L580" s="26"/>
      <c r="M580" s="26"/>
      <c r="N580" s="26"/>
      <c r="O580" s="26"/>
      <c r="P580" s="63">
        <f t="shared" si="99"/>
      </c>
      <c r="Q580" s="64">
        <f t="shared" si="100"/>
      </c>
      <c r="U580" s="4"/>
      <c r="AA580" s="17"/>
      <c r="AF580" s="4"/>
    </row>
    <row r="581" spans="1:32" ht="12.75">
      <c r="A581" s="15">
        <f t="shared" si="94"/>
        <v>0</v>
      </c>
      <c r="B581" s="38">
        <f t="shared" si="95"/>
        <v>0</v>
      </c>
      <c r="C581" s="39">
        <f t="shared" si="101"/>
        <v>0</v>
      </c>
      <c r="D581" s="4">
        <v>11</v>
      </c>
      <c r="E581" s="15">
        <f t="shared" si="96"/>
        <v>0</v>
      </c>
      <c r="F581" s="4">
        <f t="shared" si="97"/>
        <v>0</v>
      </c>
      <c r="G581" s="40"/>
      <c r="H581" s="26"/>
      <c r="I581" s="41"/>
      <c r="J581" s="41"/>
      <c r="K581" s="26"/>
      <c r="L581" s="26"/>
      <c r="M581" s="26"/>
      <c r="N581" s="26"/>
      <c r="O581" s="26"/>
      <c r="P581" s="63">
        <f t="shared" si="99"/>
      </c>
      <c r="Q581" s="64">
        <f t="shared" si="100"/>
      </c>
      <c r="U581" s="4"/>
      <c r="AA581" s="17"/>
      <c r="AF581" s="4"/>
    </row>
    <row r="582" spans="1:32" ht="12.75">
      <c r="A582" s="15">
        <f t="shared" si="94"/>
        <v>0</v>
      </c>
      <c r="B582" s="38">
        <f t="shared" si="95"/>
        <v>0</v>
      </c>
      <c r="C582" s="39">
        <f t="shared" si="101"/>
        <v>0</v>
      </c>
      <c r="D582" s="4">
        <v>11</v>
      </c>
      <c r="E582" s="15">
        <f t="shared" si="96"/>
        <v>0</v>
      </c>
      <c r="F582" s="4">
        <f t="shared" si="97"/>
        <v>0</v>
      </c>
      <c r="G582" s="40"/>
      <c r="H582" s="26"/>
      <c r="I582" s="41"/>
      <c r="J582" s="41"/>
      <c r="K582" s="26"/>
      <c r="L582" s="26"/>
      <c r="M582" s="26"/>
      <c r="N582" s="26"/>
      <c r="O582" s="26"/>
      <c r="P582" s="63">
        <f t="shared" si="99"/>
      </c>
      <c r="Q582" s="64">
        <f t="shared" si="100"/>
      </c>
      <c r="U582" s="4"/>
      <c r="AA582" s="17"/>
      <c r="AF582" s="4"/>
    </row>
    <row r="583" spans="1:32" ht="12.75">
      <c r="A583" s="15">
        <f t="shared" si="94"/>
        <v>0</v>
      </c>
      <c r="B583" s="38">
        <f t="shared" si="95"/>
        <v>0</v>
      </c>
      <c r="C583" s="39">
        <f t="shared" si="101"/>
        <v>0</v>
      </c>
      <c r="D583" s="4">
        <v>11</v>
      </c>
      <c r="E583" s="15">
        <f t="shared" si="96"/>
        <v>0</v>
      </c>
      <c r="F583" s="4">
        <f t="shared" si="97"/>
        <v>0</v>
      </c>
      <c r="G583" s="40"/>
      <c r="H583" s="26"/>
      <c r="I583" s="41"/>
      <c r="J583" s="41"/>
      <c r="K583" s="26"/>
      <c r="L583" s="26"/>
      <c r="M583" s="26"/>
      <c r="N583" s="26"/>
      <c r="O583" s="26"/>
      <c r="P583" s="63">
        <f t="shared" si="99"/>
      </c>
      <c r="Q583" s="64">
        <f t="shared" si="100"/>
      </c>
      <c r="U583" s="4"/>
      <c r="AA583" s="17"/>
      <c r="AF583" s="4"/>
    </row>
    <row r="584" spans="1:32" ht="12.75">
      <c r="A584" s="15">
        <f t="shared" si="94"/>
        <v>0</v>
      </c>
      <c r="B584" s="38">
        <f t="shared" si="95"/>
        <v>0</v>
      </c>
      <c r="C584" s="39">
        <f t="shared" si="101"/>
        <v>0</v>
      </c>
      <c r="D584" s="4">
        <v>11</v>
      </c>
      <c r="E584" s="15">
        <f t="shared" si="96"/>
        <v>0</v>
      </c>
      <c r="F584" s="4">
        <f t="shared" si="97"/>
        <v>0</v>
      </c>
      <c r="G584" s="40"/>
      <c r="H584" s="26"/>
      <c r="I584" s="41"/>
      <c r="J584" s="41"/>
      <c r="K584" s="26"/>
      <c r="L584" s="26"/>
      <c r="M584" s="26"/>
      <c r="N584" s="26"/>
      <c r="O584" s="26"/>
      <c r="P584" s="63">
        <f t="shared" si="99"/>
      </c>
      <c r="Q584" s="64">
        <f t="shared" si="100"/>
      </c>
      <c r="U584" s="4"/>
      <c r="AA584" s="17"/>
      <c r="AF584" s="4"/>
    </row>
    <row r="585" spans="1:32" ht="12.75">
      <c r="A585" s="15">
        <f t="shared" si="94"/>
        <v>0</v>
      </c>
      <c r="B585" s="38">
        <f t="shared" si="95"/>
        <v>0</v>
      </c>
      <c r="C585" s="39">
        <f t="shared" si="101"/>
        <v>0</v>
      </c>
      <c r="D585" s="4">
        <v>11</v>
      </c>
      <c r="E585" s="15">
        <f t="shared" si="96"/>
        <v>0</v>
      </c>
      <c r="F585" s="4">
        <f t="shared" si="97"/>
        <v>0</v>
      </c>
      <c r="G585" s="40"/>
      <c r="H585" s="26"/>
      <c r="I585" s="41"/>
      <c r="J585" s="41"/>
      <c r="K585" s="26"/>
      <c r="L585" s="26"/>
      <c r="M585" s="26"/>
      <c r="N585" s="26"/>
      <c r="O585" s="26"/>
      <c r="P585" s="63">
        <f t="shared" si="99"/>
      </c>
      <c r="Q585" s="64">
        <f t="shared" si="100"/>
      </c>
      <c r="U585" s="4"/>
      <c r="AA585" s="17"/>
      <c r="AF585" s="4"/>
    </row>
    <row r="586" spans="1:32" ht="12.75">
      <c r="A586" s="15">
        <f t="shared" si="94"/>
        <v>0</v>
      </c>
      <c r="B586" s="38">
        <f t="shared" si="95"/>
        <v>0</v>
      </c>
      <c r="C586" s="39">
        <f t="shared" si="101"/>
        <v>0</v>
      </c>
      <c r="D586" s="4">
        <v>11</v>
      </c>
      <c r="E586" s="15">
        <f t="shared" si="96"/>
        <v>0</v>
      </c>
      <c r="F586" s="4">
        <f t="shared" si="97"/>
        <v>0</v>
      </c>
      <c r="G586" s="40"/>
      <c r="H586" s="26"/>
      <c r="I586" s="41"/>
      <c r="J586" s="41"/>
      <c r="K586" s="26"/>
      <c r="L586" s="26"/>
      <c r="M586" s="26"/>
      <c r="N586" s="26"/>
      <c r="O586" s="26"/>
      <c r="P586" s="63">
        <f t="shared" si="99"/>
      </c>
      <c r="Q586" s="64">
        <f t="shared" si="100"/>
      </c>
      <c r="U586" s="4"/>
      <c r="AA586" s="17"/>
      <c r="AF586" s="4"/>
    </row>
    <row r="587" spans="1:32" ht="12.75">
      <c r="A587" s="15">
        <f t="shared" si="94"/>
        <v>0</v>
      </c>
      <c r="B587" s="38">
        <f t="shared" si="95"/>
        <v>0</v>
      </c>
      <c r="C587" s="39">
        <f t="shared" si="101"/>
        <v>0</v>
      </c>
      <c r="D587" s="4">
        <v>11</v>
      </c>
      <c r="E587" s="15">
        <f t="shared" si="96"/>
        <v>0</v>
      </c>
      <c r="F587" s="4">
        <f t="shared" si="97"/>
        <v>0</v>
      </c>
      <c r="G587" s="40"/>
      <c r="H587" s="26"/>
      <c r="I587" s="41"/>
      <c r="J587" s="41"/>
      <c r="K587" s="26"/>
      <c r="L587" s="26"/>
      <c r="M587" s="26"/>
      <c r="N587" s="26"/>
      <c r="O587" s="26"/>
      <c r="P587" s="63">
        <f t="shared" si="99"/>
      </c>
      <c r="Q587" s="64">
        <f t="shared" si="100"/>
      </c>
      <c r="U587" s="4"/>
      <c r="AA587" s="17"/>
      <c r="AF587" s="4"/>
    </row>
    <row r="588" spans="1:32" ht="12.75">
      <c r="A588" s="15">
        <f t="shared" si="94"/>
        <v>0</v>
      </c>
      <c r="B588" s="38">
        <f t="shared" si="95"/>
        <v>0</v>
      </c>
      <c r="C588" s="39">
        <f t="shared" si="101"/>
        <v>0</v>
      </c>
      <c r="D588" s="4">
        <v>11</v>
      </c>
      <c r="E588" s="15">
        <f t="shared" si="96"/>
        <v>0</v>
      </c>
      <c r="F588" s="4">
        <f t="shared" si="97"/>
        <v>0</v>
      </c>
      <c r="G588" s="40"/>
      <c r="H588" s="26"/>
      <c r="I588" s="41"/>
      <c r="J588" s="41"/>
      <c r="K588" s="26"/>
      <c r="L588" s="26"/>
      <c r="M588" s="26"/>
      <c r="N588" s="26"/>
      <c r="O588" s="26"/>
      <c r="P588" s="63">
        <f t="shared" si="99"/>
      </c>
      <c r="Q588" s="64">
        <f t="shared" si="100"/>
      </c>
      <c r="U588" s="4"/>
      <c r="AA588" s="17"/>
      <c r="AF588" s="4"/>
    </row>
    <row r="589" spans="1:32" ht="12.75">
      <c r="A589" s="15">
        <f t="shared" si="94"/>
        <v>0</v>
      </c>
      <c r="B589" s="38">
        <f t="shared" si="95"/>
        <v>0</v>
      </c>
      <c r="C589" s="39">
        <f t="shared" si="101"/>
        <v>0</v>
      </c>
      <c r="D589" s="4">
        <v>11</v>
      </c>
      <c r="E589" s="15">
        <f t="shared" si="96"/>
        <v>0</v>
      </c>
      <c r="F589" s="4">
        <f t="shared" si="97"/>
        <v>0</v>
      </c>
      <c r="G589" s="40"/>
      <c r="H589" s="26"/>
      <c r="I589" s="41"/>
      <c r="J589" s="41"/>
      <c r="K589" s="26"/>
      <c r="L589" s="26"/>
      <c r="M589" s="26"/>
      <c r="N589" s="26"/>
      <c r="O589" s="26"/>
      <c r="P589" s="63">
        <f t="shared" si="99"/>
      </c>
      <c r="Q589" s="64">
        <f t="shared" si="100"/>
      </c>
      <c r="U589" s="4"/>
      <c r="AA589" s="17"/>
      <c r="AF589" s="4"/>
    </row>
    <row r="590" spans="1:32" ht="12.75">
      <c r="A590" s="15">
        <f t="shared" si="94"/>
        <v>0</v>
      </c>
      <c r="B590" s="38">
        <f t="shared" si="95"/>
        <v>0</v>
      </c>
      <c r="C590" s="39">
        <f t="shared" si="101"/>
        <v>0</v>
      </c>
      <c r="D590" s="4">
        <v>11</v>
      </c>
      <c r="E590" s="15">
        <f t="shared" si="96"/>
        <v>0</v>
      </c>
      <c r="F590" s="4">
        <f t="shared" si="97"/>
        <v>0</v>
      </c>
      <c r="G590" s="40"/>
      <c r="H590" s="26"/>
      <c r="I590" s="41"/>
      <c r="J590" s="41"/>
      <c r="K590" s="26"/>
      <c r="L590" s="26"/>
      <c r="M590" s="26"/>
      <c r="N590" s="26"/>
      <c r="O590" s="26"/>
      <c r="P590" s="63">
        <f t="shared" si="99"/>
      </c>
      <c r="Q590" s="64">
        <f t="shared" si="100"/>
      </c>
      <c r="U590" s="4"/>
      <c r="AA590" s="17"/>
      <c r="AF590" s="4"/>
    </row>
    <row r="591" spans="1:32" ht="12.75">
      <c r="A591" s="15">
        <f t="shared" si="94"/>
        <v>0</v>
      </c>
      <c r="B591" s="38">
        <f t="shared" si="95"/>
        <v>0</v>
      </c>
      <c r="C591" s="39">
        <f t="shared" si="101"/>
        <v>0</v>
      </c>
      <c r="D591" s="4">
        <v>11</v>
      </c>
      <c r="E591" s="15">
        <f t="shared" si="96"/>
        <v>0</v>
      </c>
      <c r="F591" s="4">
        <f t="shared" si="97"/>
        <v>0</v>
      </c>
      <c r="G591" s="40"/>
      <c r="H591" s="26"/>
      <c r="I591" s="41"/>
      <c r="J591" s="41"/>
      <c r="K591" s="26"/>
      <c r="L591" s="26"/>
      <c r="M591" s="26"/>
      <c r="N591" s="26"/>
      <c r="O591" s="26"/>
      <c r="P591" s="63">
        <f t="shared" si="99"/>
      </c>
      <c r="Q591" s="64">
        <f t="shared" si="100"/>
      </c>
      <c r="U591" s="4"/>
      <c r="AA591" s="17"/>
      <c r="AF591" s="4"/>
    </row>
    <row r="592" spans="1:32" ht="12.75">
      <c r="A592" s="15">
        <f t="shared" si="94"/>
        <v>0</v>
      </c>
      <c r="B592" s="38">
        <f t="shared" si="95"/>
        <v>0</v>
      </c>
      <c r="C592" s="39">
        <f t="shared" si="101"/>
        <v>0</v>
      </c>
      <c r="D592" s="4">
        <v>11</v>
      </c>
      <c r="E592" s="15">
        <f t="shared" si="96"/>
        <v>0</v>
      </c>
      <c r="F592" s="4">
        <f t="shared" si="97"/>
        <v>0</v>
      </c>
      <c r="G592" s="40"/>
      <c r="H592" s="26"/>
      <c r="I592" s="41"/>
      <c r="J592" s="41"/>
      <c r="K592" s="26"/>
      <c r="L592" s="26"/>
      <c r="M592" s="26"/>
      <c r="N592" s="26"/>
      <c r="O592" s="26"/>
      <c r="P592" s="63">
        <f t="shared" si="99"/>
      </c>
      <c r="Q592" s="64">
        <f t="shared" si="100"/>
      </c>
      <c r="U592" s="4"/>
      <c r="AA592" s="17"/>
      <c r="AF592" s="4"/>
    </row>
    <row r="593" spans="1:32" ht="12.75">
      <c r="A593" s="15">
        <f t="shared" si="94"/>
        <v>0</v>
      </c>
      <c r="B593" s="38">
        <f t="shared" si="95"/>
        <v>0</v>
      </c>
      <c r="C593" s="39">
        <f t="shared" si="101"/>
        <v>0</v>
      </c>
      <c r="D593" s="4">
        <v>11</v>
      </c>
      <c r="E593" s="15">
        <f t="shared" si="96"/>
        <v>0</v>
      </c>
      <c r="F593" s="4">
        <f t="shared" si="97"/>
        <v>0</v>
      </c>
      <c r="G593" s="40"/>
      <c r="H593" s="26"/>
      <c r="I593" s="41"/>
      <c r="J593" s="41"/>
      <c r="K593" s="26"/>
      <c r="L593" s="26"/>
      <c r="M593" s="26"/>
      <c r="N593" s="26"/>
      <c r="O593" s="26"/>
      <c r="P593" s="63">
        <f t="shared" si="99"/>
      </c>
      <c r="Q593" s="64">
        <f t="shared" si="100"/>
      </c>
      <c r="U593" s="4"/>
      <c r="AA593" s="17"/>
      <c r="AF593" s="4"/>
    </row>
    <row r="594" spans="1:32" ht="12.75">
      <c r="A594" s="15">
        <f t="shared" si="94"/>
        <v>0</v>
      </c>
      <c r="B594" s="38">
        <f t="shared" si="95"/>
        <v>0</v>
      </c>
      <c r="C594" s="39">
        <f t="shared" si="101"/>
        <v>0</v>
      </c>
      <c r="D594" s="4">
        <v>11</v>
      </c>
      <c r="E594" s="15">
        <f t="shared" si="96"/>
        <v>0</v>
      </c>
      <c r="F594" s="4">
        <f t="shared" si="97"/>
        <v>0</v>
      </c>
      <c r="G594" s="40"/>
      <c r="H594" s="26"/>
      <c r="I594" s="41"/>
      <c r="J594" s="41"/>
      <c r="K594" s="26"/>
      <c r="L594" s="26"/>
      <c r="M594" s="26"/>
      <c r="N594" s="26"/>
      <c r="O594" s="26"/>
      <c r="P594" s="63">
        <f t="shared" si="99"/>
      </c>
      <c r="Q594" s="64">
        <f t="shared" si="100"/>
      </c>
      <c r="U594" s="4"/>
      <c r="AA594" s="17"/>
      <c r="AF594" s="4"/>
    </row>
    <row r="595" spans="1:32" ht="12.75">
      <c r="A595" s="15">
        <f t="shared" si="94"/>
        <v>0</v>
      </c>
      <c r="B595" s="38">
        <f t="shared" si="95"/>
        <v>0</v>
      </c>
      <c r="C595" s="39">
        <f t="shared" si="101"/>
        <v>0</v>
      </c>
      <c r="D595" s="4">
        <v>11</v>
      </c>
      <c r="E595" s="15">
        <f t="shared" si="96"/>
        <v>0</v>
      </c>
      <c r="F595" s="4">
        <f t="shared" si="97"/>
        <v>0</v>
      </c>
      <c r="G595" s="40"/>
      <c r="H595" s="26"/>
      <c r="I595" s="41"/>
      <c r="J595" s="41"/>
      <c r="K595" s="26"/>
      <c r="L595" s="26"/>
      <c r="M595" s="26"/>
      <c r="N595" s="26"/>
      <c r="O595" s="26"/>
      <c r="P595" s="63">
        <f t="shared" si="99"/>
      </c>
      <c r="Q595" s="64">
        <f t="shared" si="100"/>
      </c>
      <c r="U595" s="4"/>
      <c r="AA595" s="17"/>
      <c r="AF595" s="4"/>
    </row>
    <row r="596" spans="1:32" ht="12.75">
      <c r="A596" s="15">
        <f t="shared" si="94"/>
        <v>0</v>
      </c>
      <c r="B596" s="38">
        <f t="shared" si="95"/>
        <v>0</v>
      </c>
      <c r="C596" s="39">
        <f t="shared" si="101"/>
        <v>0</v>
      </c>
      <c r="D596" s="4">
        <v>11</v>
      </c>
      <c r="E596" s="15">
        <f t="shared" si="96"/>
        <v>0</v>
      </c>
      <c r="F596" s="4">
        <f t="shared" si="97"/>
        <v>0</v>
      </c>
      <c r="G596" s="40"/>
      <c r="H596" s="26"/>
      <c r="I596" s="41"/>
      <c r="J596" s="41"/>
      <c r="K596" s="26"/>
      <c r="L596" s="26"/>
      <c r="M596" s="26"/>
      <c r="N596" s="26"/>
      <c r="O596" s="26"/>
      <c r="P596" s="63">
        <f t="shared" si="99"/>
      </c>
      <c r="Q596" s="64">
        <f t="shared" si="100"/>
      </c>
      <c r="U596" s="4"/>
      <c r="AA596" s="17"/>
      <c r="AF596" s="4"/>
    </row>
    <row r="597" spans="7:32" ht="12.75">
      <c r="G597" s="42"/>
      <c r="I597" s="15"/>
      <c r="J597" s="15"/>
      <c r="K597" s="5"/>
      <c r="L597" s="5"/>
      <c r="M597" s="5"/>
      <c r="N597" s="5"/>
      <c r="O597" s="5"/>
      <c r="P597" s="69"/>
      <c r="U597" s="4"/>
      <c r="AA597" s="17"/>
      <c r="AF597" s="4"/>
    </row>
    <row r="598" spans="7:32" ht="12.75">
      <c r="G598" s="38"/>
      <c r="I598" s="15"/>
      <c r="J598" s="15"/>
      <c r="O598" s="4"/>
      <c r="P598" s="67"/>
      <c r="U598" s="4"/>
      <c r="AA598" s="17"/>
      <c r="AF598" s="4"/>
    </row>
    <row r="599" spans="6:32" ht="12.75">
      <c r="F599" s="5" t="s">
        <v>86</v>
      </c>
      <c r="G599" s="38"/>
      <c r="H599" s="5"/>
      <c r="I599" s="69">
        <f>IF(COUNT(P557:P596)=0,"",COUNTIF(P557:P596,"&gt;0")/COUNT(P557:P596))</f>
      </c>
      <c r="J599" s="17"/>
      <c r="L599" s="5" t="s">
        <v>74</v>
      </c>
      <c r="M599" s="5"/>
      <c r="N599" s="5"/>
      <c r="O599" s="5"/>
      <c r="P599" s="69">
        <f>IF(COUNT(P557:P596)=0,"",AVERAGE(P557:P596))</f>
      </c>
      <c r="Q599" s="17"/>
      <c r="U599" s="4"/>
      <c r="AA599" s="17"/>
      <c r="AF599" s="4"/>
    </row>
    <row r="600" spans="7:32" ht="12.75">
      <c r="G600" s="38"/>
      <c r="H600" s="53" t="s">
        <v>35</v>
      </c>
      <c r="I600" s="72">
        <f>IF(I599="","",2*I601)</f>
      </c>
      <c r="J600" s="54" t="s">
        <v>36</v>
      </c>
      <c r="O600" s="53" t="s">
        <v>35</v>
      </c>
      <c r="P600" s="72">
        <f>IF(P599="","",STDEV(P557:P596)/SQRT(COUNT(P557:P596))*2)</f>
      </c>
      <c r="Q600" s="54" t="s">
        <v>36</v>
      </c>
      <c r="U600" s="4"/>
      <c r="AA600" s="17"/>
      <c r="AF600" s="4"/>
    </row>
    <row r="601" spans="7:32" ht="12.75">
      <c r="G601" s="38"/>
      <c r="H601" s="22" t="s">
        <v>6</v>
      </c>
      <c r="I601" s="67">
        <f>IF(I599="","",SQRT(I599*(1-I599)/COUNT(P557:P596)))</f>
      </c>
      <c r="J601" s="17"/>
      <c r="O601" s="22" t="s">
        <v>6</v>
      </c>
      <c r="P601" s="67">
        <f>IF(P599="","",STDEV(P557:P596)/SQRT(COUNT(P557:P596)))</f>
      </c>
      <c r="Q601" s="17"/>
      <c r="U601" s="4"/>
      <c r="AA601" s="17"/>
      <c r="AF601" s="4"/>
    </row>
    <row r="602" spans="7:32" ht="12.75">
      <c r="G602" s="38"/>
      <c r="N602" s="15"/>
      <c r="P602" s="4"/>
      <c r="AF602" s="17"/>
    </row>
    <row r="603" spans="7:32" ht="12.75">
      <c r="G603" s="13"/>
      <c r="J603" s="22" t="s">
        <v>32</v>
      </c>
      <c r="K603" s="22"/>
      <c r="L603" s="19"/>
      <c r="M603" s="27"/>
      <c r="N603" s="15"/>
      <c r="P603" s="36"/>
      <c r="Q603" s="36"/>
      <c r="R603" s="36"/>
      <c r="S603" s="36"/>
      <c r="T603" s="36"/>
      <c r="U603" s="71"/>
      <c r="V603" s="36"/>
      <c r="AF603" s="17"/>
    </row>
    <row r="604" spans="7:32" ht="12.75">
      <c r="G604" s="5" t="s">
        <v>28</v>
      </c>
      <c r="H604" s="28"/>
      <c r="I604" s="29"/>
      <c r="J604" s="22" t="s">
        <v>30</v>
      </c>
      <c r="K604" s="22"/>
      <c r="L604" s="45"/>
      <c r="M604" s="46"/>
      <c r="N604" s="47">
        <f>IF(AND(COUNT(P606:P645)&gt;0,COUNT(P606:P645)&lt;5),"Caution! Strata has less than 5 lines","")</f>
      </c>
      <c r="P604" s="36"/>
      <c r="Q604" s="36"/>
      <c r="R604" s="36"/>
      <c r="S604" s="36"/>
      <c r="T604" s="36"/>
      <c r="U604" s="71"/>
      <c r="V604" s="36"/>
      <c r="AF604" s="17"/>
    </row>
    <row r="605" spans="1:32" ht="118.5">
      <c r="A605" s="5" t="s">
        <v>0</v>
      </c>
      <c r="B605" s="5" t="s">
        <v>10</v>
      </c>
      <c r="C605" s="5" t="s">
        <v>11</v>
      </c>
      <c r="D605" s="5" t="s">
        <v>12</v>
      </c>
      <c r="E605" s="5" t="s">
        <v>13</v>
      </c>
      <c r="F605" s="5" t="s">
        <v>14</v>
      </c>
      <c r="G605" s="13" t="s">
        <v>15</v>
      </c>
      <c r="H605" s="33" t="s">
        <v>96</v>
      </c>
      <c r="I605" s="34" t="s">
        <v>16</v>
      </c>
      <c r="J605" s="34" t="s">
        <v>17</v>
      </c>
      <c r="K605" s="35" t="s">
        <v>55</v>
      </c>
      <c r="L605" s="35" t="s">
        <v>56</v>
      </c>
      <c r="M605" s="35" t="s">
        <v>57</v>
      </c>
      <c r="N605" s="35" t="s">
        <v>58</v>
      </c>
      <c r="O605" s="35" t="s">
        <v>59</v>
      </c>
      <c r="P605" s="71" t="s">
        <v>62</v>
      </c>
      <c r="U605" s="4"/>
      <c r="AA605" s="17"/>
      <c r="AF605" s="4"/>
    </row>
    <row r="606" spans="1:32" ht="12.75">
      <c r="A606" s="15">
        <f aca="true" t="shared" si="102" ref="A606:A645">D$3</f>
        <v>0</v>
      </c>
      <c r="B606" s="38">
        <f aca="true" t="shared" si="103" ref="B606:B645">D$9</f>
        <v>0</v>
      </c>
      <c r="C606" s="39">
        <f>L$113</f>
        <v>0</v>
      </c>
      <c r="D606" s="4">
        <v>12</v>
      </c>
      <c r="E606" s="15">
        <f aca="true" t="shared" si="104" ref="E606:E645">H$114</f>
        <v>0</v>
      </c>
      <c r="F606" s="4">
        <f aca="true" t="shared" si="105" ref="F606:F645">C$20</f>
        <v>0</v>
      </c>
      <c r="G606" s="40"/>
      <c r="H606" s="26"/>
      <c r="I606" s="41"/>
      <c r="J606" s="41"/>
      <c r="K606" s="26"/>
      <c r="L606" s="26"/>
      <c r="M606" s="26"/>
      <c r="N606" s="26"/>
      <c r="O606" s="26"/>
      <c r="P606" s="63">
        <f>IF(SUM(K606:O606)=0,"",K606/SUM(K606:O606))</f>
      </c>
      <c r="Q606" s="64">
        <f>IF(AND(SUM(K606:O606)&lt;&gt;0,SUM(K606:O606)&lt;&gt;10,SUM(K606:O606)&lt;&gt;20),"Error! Must have a total of 10 or 20 outcomes per line","")</f>
      </c>
      <c r="U606" s="4"/>
      <c r="AA606" s="17"/>
      <c r="AF606" s="4"/>
    </row>
    <row r="607" spans="1:32" ht="12.75">
      <c r="A607" s="15">
        <f t="shared" si="102"/>
        <v>0</v>
      </c>
      <c r="B607" s="38">
        <f t="shared" si="103"/>
        <v>0</v>
      </c>
      <c r="C607" s="39">
        <f aca="true" t="shared" si="106" ref="C607:C625">L$113</f>
        <v>0</v>
      </c>
      <c r="D607" s="4">
        <v>12</v>
      </c>
      <c r="E607" s="15">
        <f t="shared" si="104"/>
        <v>0</v>
      </c>
      <c r="F607" s="4">
        <f t="shared" si="105"/>
        <v>0</v>
      </c>
      <c r="G607" s="40"/>
      <c r="H607" s="26"/>
      <c r="I607" s="41"/>
      <c r="J607" s="41"/>
      <c r="K607" s="26"/>
      <c r="L607" s="26"/>
      <c r="M607" s="26"/>
      <c r="N607" s="26"/>
      <c r="O607" s="26"/>
      <c r="P607" s="63">
        <f aca="true" t="shared" si="107" ref="P607:P645">IF(SUM(K607:O607)=0,"",K607/SUM(K607:O607))</f>
      </c>
      <c r="Q607" s="64">
        <f aca="true" t="shared" si="108" ref="Q607:Q645">IF(AND(SUM(K607:O607)&lt;&gt;0,SUM(K607:O607)&lt;&gt;10,SUM(K607:O607)&lt;&gt;20),"Error! Must have a total of 10 or 20 outcomes per line","")</f>
      </c>
      <c r="U607" s="4"/>
      <c r="AA607" s="17"/>
      <c r="AF607" s="4"/>
    </row>
    <row r="608" spans="1:32" ht="12.75">
      <c r="A608" s="15">
        <f t="shared" si="102"/>
        <v>0</v>
      </c>
      <c r="B608" s="38">
        <f t="shared" si="103"/>
        <v>0</v>
      </c>
      <c r="C608" s="39">
        <f t="shared" si="106"/>
        <v>0</v>
      </c>
      <c r="D608" s="4">
        <v>12</v>
      </c>
      <c r="E608" s="15">
        <f t="shared" si="104"/>
        <v>0</v>
      </c>
      <c r="F608" s="4">
        <f t="shared" si="105"/>
        <v>0</v>
      </c>
      <c r="G608" s="40"/>
      <c r="H608" s="26"/>
      <c r="I608" s="41"/>
      <c r="J608" s="41"/>
      <c r="K608" s="26"/>
      <c r="L608" s="26"/>
      <c r="M608" s="26"/>
      <c r="N608" s="26"/>
      <c r="O608" s="26"/>
      <c r="P608" s="63">
        <f t="shared" si="107"/>
      </c>
      <c r="Q608" s="64">
        <f t="shared" si="108"/>
      </c>
      <c r="U608" s="4"/>
      <c r="AA608" s="17"/>
      <c r="AF608" s="4"/>
    </row>
    <row r="609" spans="1:32" ht="12.75">
      <c r="A609" s="15">
        <f t="shared" si="102"/>
        <v>0</v>
      </c>
      <c r="B609" s="38">
        <f t="shared" si="103"/>
        <v>0</v>
      </c>
      <c r="C609" s="39">
        <f t="shared" si="106"/>
        <v>0</v>
      </c>
      <c r="D609" s="4">
        <v>12</v>
      </c>
      <c r="E609" s="15">
        <f t="shared" si="104"/>
        <v>0</v>
      </c>
      <c r="F609" s="4">
        <f t="shared" si="105"/>
        <v>0</v>
      </c>
      <c r="G609" s="40"/>
      <c r="H609" s="26"/>
      <c r="I609" s="41"/>
      <c r="J609" s="41"/>
      <c r="K609" s="26"/>
      <c r="L609" s="26"/>
      <c r="M609" s="26"/>
      <c r="N609" s="26"/>
      <c r="O609" s="26"/>
      <c r="P609" s="63">
        <f t="shared" si="107"/>
      </c>
      <c r="Q609" s="64">
        <f t="shared" si="108"/>
      </c>
      <c r="U609" s="4"/>
      <c r="AA609" s="17"/>
      <c r="AF609" s="4"/>
    </row>
    <row r="610" spans="1:32" ht="12.75">
      <c r="A610" s="15">
        <f t="shared" si="102"/>
        <v>0</v>
      </c>
      <c r="B610" s="38">
        <f t="shared" si="103"/>
        <v>0</v>
      </c>
      <c r="C610" s="39">
        <f t="shared" si="106"/>
        <v>0</v>
      </c>
      <c r="D610" s="4">
        <v>12</v>
      </c>
      <c r="E610" s="15">
        <f t="shared" si="104"/>
        <v>0</v>
      </c>
      <c r="F610" s="4">
        <f t="shared" si="105"/>
        <v>0</v>
      </c>
      <c r="G610" s="40"/>
      <c r="H610" s="26"/>
      <c r="I610" s="41"/>
      <c r="J610" s="41"/>
      <c r="K610" s="26"/>
      <c r="L610" s="26"/>
      <c r="M610" s="26"/>
      <c r="N610" s="26"/>
      <c r="O610" s="26"/>
      <c r="P610" s="63">
        <f t="shared" si="107"/>
      </c>
      <c r="Q610" s="64">
        <f t="shared" si="108"/>
      </c>
      <c r="U610" s="4"/>
      <c r="AA610" s="17"/>
      <c r="AF610" s="4"/>
    </row>
    <row r="611" spans="1:32" ht="12.75">
      <c r="A611" s="15">
        <f t="shared" si="102"/>
        <v>0</v>
      </c>
      <c r="B611" s="38">
        <f t="shared" si="103"/>
        <v>0</v>
      </c>
      <c r="C611" s="39">
        <f t="shared" si="106"/>
        <v>0</v>
      </c>
      <c r="D611" s="4">
        <v>12</v>
      </c>
      <c r="E611" s="15">
        <f t="shared" si="104"/>
        <v>0</v>
      </c>
      <c r="F611" s="4">
        <f t="shared" si="105"/>
        <v>0</v>
      </c>
      <c r="G611" s="40"/>
      <c r="H611" s="26"/>
      <c r="I611" s="41"/>
      <c r="J611" s="41"/>
      <c r="K611" s="26"/>
      <c r="L611" s="26"/>
      <c r="M611" s="26"/>
      <c r="N611" s="26"/>
      <c r="O611" s="26"/>
      <c r="P611" s="63">
        <f t="shared" si="107"/>
      </c>
      <c r="Q611" s="64">
        <f t="shared" si="108"/>
      </c>
      <c r="U611" s="4"/>
      <c r="AA611" s="17"/>
      <c r="AF611" s="4"/>
    </row>
    <row r="612" spans="1:32" ht="12.75">
      <c r="A612" s="15">
        <f t="shared" si="102"/>
        <v>0</v>
      </c>
      <c r="B612" s="38">
        <f t="shared" si="103"/>
        <v>0</v>
      </c>
      <c r="C612" s="39">
        <f t="shared" si="106"/>
        <v>0</v>
      </c>
      <c r="D612" s="4">
        <v>12</v>
      </c>
      <c r="E612" s="15">
        <f t="shared" si="104"/>
        <v>0</v>
      </c>
      <c r="F612" s="4">
        <f t="shared" si="105"/>
        <v>0</v>
      </c>
      <c r="G612" s="40"/>
      <c r="H612" s="26"/>
      <c r="I612" s="41"/>
      <c r="J612" s="41"/>
      <c r="K612" s="26"/>
      <c r="L612" s="26"/>
      <c r="M612" s="26"/>
      <c r="N612" s="26"/>
      <c r="O612" s="26"/>
      <c r="P612" s="63">
        <f t="shared" si="107"/>
      </c>
      <c r="Q612" s="64">
        <f t="shared" si="108"/>
      </c>
      <c r="U612" s="4"/>
      <c r="AA612" s="17"/>
      <c r="AF612" s="4"/>
    </row>
    <row r="613" spans="1:32" ht="12.75">
      <c r="A613" s="15">
        <f t="shared" si="102"/>
        <v>0</v>
      </c>
      <c r="B613" s="38">
        <f t="shared" si="103"/>
        <v>0</v>
      </c>
      <c r="C613" s="39">
        <f t="shared" si="106"/>
        <v>0</v>
      </c>
      <c r="D613" s="4">
        <v>12</v>
      </c>
      <c r="E613" s="15">
        <f t="shared" si="104"/>
        <v>0</v>
      </c>
      <c r="F613" s="4">
        <f t="shared" si="105"/>
        <v>0</v>
      </c>
      <c r="G613" s="40"/>
      <c r="H613" s="26"/>
      <c r="I613" s="41"/>
      <c r="J613" s="41"/>
      <c r="K613" s="26"/>
      <c r="L613" s="26"/>
      <c r="M613" s="26"/>
      <c r="N613" s="26"/>
      <c r="O613" s="26"/>
      <c r="P613" s="63">
        <f t="shared" si="107"/>
      </c>
      <c r="Q613" s="64">
        <f t="shared" si="108"/>
      </c>
      <c r="U613" s="4"/>
      <c r="AA613" s="17"/>
      <c r="AF613" s="4"/>
    </row>
    <row r="614" spans="1:32" ht="12.75">
      <c r="A614" s="15">
        <f t="shared" si="102"/>
        <v>0</v>
      </c>
      <c r="B614" s="38">
        <f t="shared" si="103"/>
        <v>0</v>
      </c>
      <c r="C614" s="39">
        <f t="shared" si="106"/>
        <v>0</v>
      </c>
      <c r="D614" s="4">
        <v>12</v>
      </c>
      <c r="E614" s="15">
        <f t="shared" si="104"/>
        <v>0</v>
      </c>
      <c r="F614" s="4">
        <f t="shared" si="105"/>
        <v>0</v>
      </c>
      <c r="G614" s="40"/>
      <c r="H614" s="26"/>
      <c r="I614" s="41"/>
      <c r="J614" s="41"/>
      <c r="K614" s="26"/>
      <c r="L614" s="26"/>
      <c r="M614" s="26"/>
      <c r="N614" s="26"/>
      <c r="O614" s="26"/>
      <c r="P614" s="63">
        <f t="shared" si="107"/>
      </c>
      <c r="Q614" s="64">
        <f t="shared" si="108"/>
      </c>
      <c r="U614" s="4"/>
      <c r="AA614" s="17"/>
      <c r="AF614" s="4"/>
    </row>
    <row r="615" spans="1:32" ht="12.75">
      <c r="A615" s="15">
        <f t="shared" si="102"/>
        <v>0</v>
      </c>
      <c r="B615" s="38">
        <f t="shared" si="103"/>
        <v>0</v>
      </c>
      <c r="C615" s="39">
        <f t="shared" si="106"/>
        <v>0</v>
      </c>
      <c r="D615" s="4">
        <v>12</v>
      </c>
      <c r="E615" s="15">
        <f t="shared" si="104"/>
        <v>0</v>
      </c>
      <c r="F615" s="4">
        <f t="shared" si="105"/>
        <v>0</v>
      </c>
      <c r="G615" s="40"/>
      <c r="H615" s="26"/>
      <c r="I615" s="41"/>
      <c r="J615" s="41"/>
      <c r="K615" s="26"/>
      <c r="L615" s="26"/>
      <c r="M615" s="26"/>
      <c r="N615" s="26"/>
      <c r="O615" s="26"/>
      <c r="P615" s="63">
        <f t="shared" si="107"/>
      </c>
      <c r="Q615" s="64">
        <f t="shared" si="108"/>
      </c>
      <c r="U615" s="4"/>
      <c r="AA615" s="17"/>
      <c r="AF615" s="4"/>
    </row>
    <row r="616" spans="1:32" ht="12.75">
      <c r="A616" s="15">
        <f t="shared" si="102"/>
        <v>0</v>
      </c>
      <c r="B616" s="38">
        <f t="shared" si="103"/>
        <v>0</v>
      </c>
      <c r="C616" s="39">
        <f t="shared" si="106"/>
        <v>0</v>
      </c>
      <c r="D616" s="4">
        <v>12</v>
      </c>
      <c r="E616" s="15">
        <f t="shared" si="104"/>
        <v>0</v>
      </c>
      <c r="F616" s="4">
        <f t="shared" si="105"/>
        <v>0</v>
      </c>
      <c r="G616" s="40"/>
      <c r="H616" s="26"/>
      <c r="I616" s="41"/>
      <c r="J616" s="41"/>
      <c r="K616" s="26"/>
      <c r="L616" s="26"/>
      <c r="M616" s="26"/>
      <c r="N616" s="26"/>
      <c r="O616" s="26"/>
      <c r="P616" s="63">
        <f t="shared" si="107"/>
      </c>
      <c r="Q616" s="64">
        <f t="shared" si="108"/>
      </c>
      <c r="U616" s="4"/>
      <c r="AA616" s="17"/>
      <c r="AF616" s="4"/>
    </row>
    <row r="617" spans="1:32" ht="12.75">
      <c r="A617" s="15">
        <f t="shared" si="102"/>
        <v>0</v>
      </c>
      <c r="B617" s="38">
        <f t="shared" si="103"/>
        <v>0</v>
      </c>
      <c r="C617" s="39">
        <f t="shared" si="106"/>
        <v>0</v>
      </c>
      <c r="D617" s="4">
        <v>12</v>
      </c>
      <c r="E617" s="15">
        <f t="shared" si="104"/>
        <v>0</v>
      </c>
      <c r="F617" s="4">
        <f t="shared" si="105"/>
        <v>0</v>
      </c>
      <c r="G617" s="40"/>
      <c r="H617" s="26"/>
      <c r="I617" s="41"/>
      <c r="J617" s="41"/>
      <c r="K617" s="26"/>
      <c r="L617" s="26"/>
      <c r="M617" s="26"/>
      <c r="N617" s="26"/>
      <c r="O617" s="26"/>
      <c r="P617" s="63">
        <f t="shared" si="107"/>
      </c>
      <c r="Q617" s="64">
        <f t="shared" si="108"/>
      </c>
      <c r="U617" s="4"/>
      <c r="AA617" s="17"/>
      <c r="AF617" s="4"/>
    </row>
    <row r="618" spans="1:32" ht="12.75">
      <c r="A618" s="15">
        <f t="shared" si="102"/>
        <v>0</v>
      </c>
      <c r="B618" s="38">
        <f t="shared" si="103"/>
        <v>0</v>
      </c>
      <c r="C618" s="39">
        <f t="shared" si="106"/>
        <v>0</v>
      </c>
      <c r="D618" s="4">
        <v>12</v>
      </c>
      <c r="E618" s="15">
        <f t="shared" si="104"/>
        <v>0</v>
      </c>
      <c r="F618" s="4">
        <f t="shared" si="105"/>
        <v>0</v>
      </c>
      <c r="G618" s="40"/>
      <c r="H618" s="26"/>
      <c r="I618" s="41"/>
      <c r="J618" s="41"/>
      <c r="K618" s="26"/>
      <c r="L618" s="26"/>
      <c r="M618" s="26"/>
      <c r="N618" s="26"/>
      <c r="O618" s="26"/>
      <c r="P618" s="63">
        <f t="shared" si="107"/>
      </c>
      <c r="Q618" s="64">
        <f t="shared" si="108"/>
      </c>
      <c r="U618" s="4"/>
      <c r="AA618" s="17"/>
      <c r="AF618" s="4"/>
    </row>
    <row r="619" spans="1:32" ht="12.75">
      <c r="A619" s="15">
        <f t="shared" si="102"/>
        <v>0</v>
      </c>
      <c r="B619" s="38">
        <f t="shared" si="103"/>
        <v>0</v>
      </c>
      <c r="C619" s="39">
        <f t="shared" si="106"/>
        <v>0</v>
      </c>
      <c r="D619" s="4">
        <v>12</v>
      </c>
      <c r="E619" s="15">
        <f t="shared" si="104"/>
        <v>0</v>
      </c>
      <c r="F619" s="4">
        <f t="shared" si="105"/>
        <v>0</v>
      </c>
      <c r="G619" s="40"/>
      <c r="H619" s="26"/>
      <c r="I619" s="41"/>
      <c r="J619" s="41"/>
      <c r="K619" s="26"/>
      <c r="L619" s="26"/>
      <c r="M619" s="26"/>
      <c r="N619" s="26"/>
      <c r="O619" s="26"/>
      <c r="P619" s="63">
        <f t="shared" si="107"/>
      </c>
      <c r="Q619" s="64">
        <f t="shared" si="108"/>
      </c>
      <c r="U619" s="4"/>
      <c r="AA619" s="17"/>
      <c r="AF619" s="4"/>
    </row>
    <row r="620" spans="1:32" ht="12.75">
      <c r="A620" s="15">
        <f t="shared" si="102"/>
        <v>0</v>
      </c>
      <c r="B620" s="38">
        <f t="shared" si="103"/>
        <v>0</v>
      </c>
      <c r="C620" s="39">
        <f t="shared" si="106"/>
        <v>0</v>
      </c>
      <c r="D620" s="4">
        <v>12</v>
      </c>
      <c r="E620" s="15">
        <f t="shared" si="104"/>
        <v>0</v>
      </c>
      <c r="F620" s="4">
        <f t="shared" si="105"/>
        <v>0</v>
      </c>
      <c r="G620" s="40"/>
      <c r="H620" s="26"/>
      <c r="I620" s="41"/>
      <c r="J620" s="41"/>
      <c r="K620" s="26"/>
      <c r="L620" s="26"/>
      <c r="M620" s="26"/>
      <c r="N620" s="26"/>
      <c r="O620" s="26"/>
      <c r="P620" s="63">
        <f t="shared" si="107"/>
      </c>
      <c r="Q620" s="64">
        <f t="shared" si="108"/>
      </c>
      <c r="U620" s="4"/>
      <c r="AA620" s="17"/>
      <c r="AF620" s="4"/>
    </row>
    <row r="621" spans="1:32" ht="12.75">
      <c r="A621" s="15">
        <f t="shared" si="102"/>
        <v>0</v>
      </c>
      <c r="B621" s="38">
        <f t="shared" si="103"/>
        <v>0</v>
      </c>
      <c r="C621" s="39">
        <f t="shared" si="106"/>
        <v>0</v>
      </c>
      <c r="D621" s="4">
        <v>12</v>
      </c>
      <c r="E621" s="15">
        <f t="shared" si="104"/>
        <v>0</v>
      </c>
      <c r="F621" s="4">
        <f t="shared" si="105"/>
        <v>0</v>
      </c>
      <c r="G621" s="40"/>
      <c r="H621" s="26"/>
      <c r="I621" s="41"/>
      <c r="J621" s="41"/>
      <c r="K621" s="26"/>
      <c r="L621" s="26"/>
      <c r="M621" s="26"/>
      <c r="N621" s="26"/>
      <c r="O621" s="26"/>
      <c r="P621" s="63">
        <f t="shared" si="107"/>
      </c>
      <c r="Q621" s="64">
        <f t="shared" si="108"/>
      </c>
      <c r="U621" s="4"/>
      <c r="AA621" s="17"/>
      <c r="AF621" s="4"/>
    </row>
    <row r="622" spans="1:32" ht="12.75">
      <c r="A622" s="15">
        <f t="shared" si="102"/>
        <v>0</v>
      </c>
      <c r="B622" s="38">
        <f t="shared" si="103"/>
        <v>0</v>
      </c>
      <c r="C622" s="39">
        <f t="shared" si="106"/>
        <v>0</v>
      </c>
      <c r="D622" s="4">
        <v>12</v>
      </c>
      <c r="E622" s="15">
        <f t="shared" si="104"/>
        <v>0</v>
      </c>
      <c r="F622" s="4">
        <f t="shared" si="105"/>
        <v>0</v>
      </c>
      <c r="G622" s="40"/>
      <c r="H622" s="26"/>
      <c r="I622" s="41"/>
      <c r="J622" s="41"/>
      <c r="K622" s="26"/>
      <c r="L622" s="26"/>
      <c r="M622" s="26"/>
      <c r="N622" s="26"/>
      <c r="O622" s="26"/>
      <c r="P622" s="63">
        <f t="shared" si="107"/>
      </c>
      <c r="Q622" s="64">
        <f t="shared" si="108"/>
      </c>
      <c r="U622" s="4"/>
      <c r="AA622" s="17"/>
      <c r="AF622" s="4"/>
    </row>
    <row r="623" spans="1:32" ht="12.75">
      <c r="A623" s="15">
        <f t="shared" si="102"/>
        <v>0</v>
      </c>
      <c r="B623" s="38">
        <f t="shared" si="103"/>
        <v>0</v>
      </c>
      <c r="C623" s="39">
        <f t="shared" si="106"/>
        <v>0</v>
      </c>
      <c r="D623" s="4">
        <v>12</v>
      </c>
      <c r="E623" s="15">
        <f t="shared" si="104"/>
        <v>0</v>
      </c>
      <c r="F623" s="4">
        <f t="shared" si="105"/>
        <v>0</v>
      </c>
      <c r="G623" s="40"/>
      <c r="H623" s="26"/>
      <c r="I623" s="41"/>
      <c r="J623" s="41"/>
      <c r="K623" s="26"/>
      <c r="L623" s="26"/>
      <c r="M623" s="26"/>
      <c r="N623" s="26"/>
      <c r="O623" s="26"/>
      <c r="P623" s="63">
        <f t="shared" si="107"/>
      </c>
      <c r="Q623" s="64">
        <f t="shared" si="108"/>
      </c>
      <c r="U623" s="4"/>
      <c r="AA623" s="17"/>
      <c r="AF623" s="4"/>
    </row>
    <row r="624" spans="1:32" ht="12.75">
      <c r="A624" s="15">
        <f t="shared" si="102"/>
        <v>0</v>
      </c>
      <c r="B624" s="38">
        <f t="shared" si="103"/>
        <v>0</v>
      </c>
      <c r="C624" s="39">
        <f t="shared" si="106"/>
        <v>0</v>
      </c>
      <c r="D624" s="4">
        <v>12</v>
      </c>
      <c r="E624" s="15">
        <f t="shared" si="104"/>
        <v>0</v>
      </c>
      <c r="F624" s="4">
        <f t="shared" si="105"/>
        <v>0</v>
      </c>
      <c r="G624" s="40"/>
      <c r="H624" s="26"/>
      <c r="I624" s="41"/>
      <c r="J624" s="41"/>
      <c r="K624" s="26"/>
      <c r="L624" s="26"/>
      <c r="M624" s="26"/>
      <c r="N624" s="26"/>
      <c r="O624" s="26"/>
      <c r="P624" s="63">
        <f t="shared" si="107"/>
      </c>
      <c r="Q624" s="64">
        <f t="shared" si="108"/>
      </c>
      <c r="U624" s="4"/>
      <c r="AA624" s="17"/>
      <c r="AF624" s="4"/>
    </row>
    <row r="625" spans="1:32" ht="12.75">
      <c r="A625" s="15">
        <f t="shared" si="102"/>
        <v>0</v>
      </c>
      <c r="B625" s="38">
        <f t="shared" si="103"/>
        <v>0</v>
      </c>
      <c r="C625" s="39">
        <f t="shared" si="106"/>
        <v>0</v>
      </c>
      <c r="D625" s="4">
        <v>12</v>
      </c>
      <c r="E625" s="15">
        <f t="shared" si="104"/>
        <v>0</v>
      </c>
      <c r="F625" s="4">
        <f t="shared" si="105"/>
        <v>0</v>
      </c>
      <c r="G625" s="40"/>
      <c r="H625" s="26"/>
      <c r="I625" s="41"/>
      <c r="J625" s="41"/>
      <c r="K625" s="26"/>
      <c r="L625" s="26"/>
      <c r="M625" s="26"/>
      <c r="N625" s="26"/>
      <c r="O625" s="26"/>
      <c r="P625" s="63">
        <f t="shared" si="107"/>
      </c>
      <c r="Q625" s="64">
        <f t="shared" si="108"/>
      </c>
      <c r="U625" s="4"/>
      <c r="AA625" s="17"/>
      <c r="AF625" s="4"/>
    </row>
    <row r="626" spans="1:32" ht="12.75">
      <c r="A626" s="15">
        <f t="shared" si="102"/>
        <v>0</v>
      </c>
      <c r="B626" s="38">
        <f t="shared" si="103"/>
        <v>0</v>
      </c>
      <c r="C626" s="39">
        <f>L$113</f>
        <v>0</v>
      </c>
      <c r="D626" s="4">
        <v>12</v>
      </c>
      <c r="E626" s="15">
        <f t="shared" si="104"/>
        <v>0</v>
      </c>
      <c r="F626" s="4">
        <f t="shared" si="105"/>
        <v>0</v>
      </c>
      <c r="G626" s="40"/>
      <c r="H626" s="26"/>
      <c r="I626" s="41"/>
      <c r="J626" s="41"/>
      <c r="K626" s="26"/>
      <c r="L626" s="26"/>
      <c r="M626" s="26"/>
      <c r="N626" s="26"/>
      <c r="O626" s="26"/>
      <c r="P626" s="63">
        <f t="shared" si="107"/>
      </c>
      <c r="Q626" s="64">
        <f t="shared" si="108"/>
      </c>
      <c r="U626" s="4"/>
      <c r="AA626" s="17"/>
      <c r="AF626" s="4"/>
    </row>
    <row r="627" spans="1:32" ht="12.75">
      <c r="A627" s="15">
        <f t="shared" si="102"/>
        <v>0</v>
      </c>
      <c r="B627" s="38">
        <f t="shared" si="103"/>
        <v>0</v>
      </c>
      <c r="C627" s="39">
        <f aca="true" t="shared" si="109" ref="C627:C645">L$113</f>
        <v>0</v>
      </c>
      <c r="D627" s="4">
        <v>12</v>
      </c>
      <c r="E627" s="15">
        <f t="shared" si="104"/>
        <v>0</v>
      </c>
      <c r="F627" s="4">
        <f t="shared" si="105"/>
        <v>0</v>
      </c>
      <c r="G627" s="40"/>
      <c r="H627" s="26"/>
      <c r="I627" s="41"/>
      <c r="J627" s="41"/>
      <c r="K627" s="26"/>
      <c r="L627" s="26"/>
      <c r="M627" s="26"/>
      <c r="N627" s="26"/>
      <c r="O627" s="26"/>
      <c r="P627" s="63">
        <f t="shared" si="107"/>
      </c>
      <c r="Q627" s="64">
        <f t="shared" si="108"/>
      </c>
      <c r="U627" s="4"/>
      <c r="AA627" s="17"/>
      <c r="AF627" s="4"/>
    </row>
    <row r="628" spans="1:32" ht="12.75">
      <c r="A628" s="15">
        <f t="shared" si="102"/>
        <v>0</v>
      </c>
      <c r="B628" s="38">
        <f t="shared" si="103"/>
        <v>0</v>
      </c>
      <c r="C628" s="39">
        <f t="shared" si="109"/>
        <v>0</v>
      </c>
      <c r="D628" s="4">
        <v>12</v>
      </c>
      <c r="E628" s="15">
        <f t="shared" si="104"/>
        <v>0</v>
      </c>
      <c r="F628" s="4">
        <f t="shared" si="105"/>
        <v>0</v>
      </c>
      <c r="G628" s="40"/>
      <c r="H628" s="26"/>
      <c r="I628" s="41"/>
      <c r="J628" s="41"/>
      <c r="K628" s="26"/>
      <c r="L628" s="26"/>
      <c r="M628" s="26"/>
      <c r="N628" s="26"/>
      <c r="O628" s="26"/>
      <c r="P628" s="63">
        <f t="shared" si="107"/>
      </c>
      <c r="Q628" s="64">
        <f t="shared" si="108"/>
      </c>
      <c r="U628" s="4"/>
      <c r="AA628" s="17"/>
      <c r="AF628" s="4"/>
    </row>
    <row r="629" spans="1:32" ht="12.75">
      <c r="A629" s="15">
        <f t="shared" si="102"/>
        <v>0</v>
      </c>
      <c r="B629" s="38">
        <f t="shared" si="103"/>
        <v>0</v>
      </c>
      <c r="C629" s="39">
        <f t="shared" si="109"/>
        <v>0</v>
      </c>
      <c r="D629" s="4">
        <v>12</v>
      </c>
      <c r="E629" s="15">
        <f t="shared" si="104"/>
        <v>0</v>
      </c>
      <c r="F629" s="4">
        <f t="shared" si="105"/>
        <v>0</v>
      </c>
      <c r="G629" s="40"/>
      <c r="H629" s="26"/>
      <c r="I629" s="41"/>
      <c r="J629" s="41"/>
      <c r="K629" s="26"/>
      <c r="L629" s="26"/>
      <c r="M629" s="26"/>
      <c r="N629" s="26"/>
      <c r="O629" s="26"/>
      <c r="P629" s="63">
        <f t="shared" si="107"/>
      </c>
      <c r="Q629" s="64">
        <f t="shared" si="108"/>
      </c>
      <c r="U629" s="4"/>
      <c r="AA629" s="17"/>
      <c r="AF629" s="4"/>
    </row>
    <row r="630" spans="1:32" ht="12.75">
      <c r="A630" s="15">
        <f t="shared" si="102"/>
        <v>0</v>
      </c>
      <c r="B630" s="38">
        <f t="shared" si="103"/>
        <v>0</v>
      </c>
      <c r="C630" s="39">
        <f t="shared" si="109"/>
        <v>0</v>
      </c>
      <c r="D630" s="4">
        <v>12</v>
      </c>
      <c r="E630" s="15">
        <f t="shared" si="104"/>
        <v>0</v>
      </c>
      <c r="F630" s="4">
        <f t="shared" si="105"/>
        <v>0</v>
      </c>
      <c r="G630" s="40"/>
      <c r="H630" s="26"/>
      <c r="I630" s="41"/>
      <c r="J630" s="41"/>
      <c r="K630" s="26"/>
      <c r="L630" s="26"/>
      <c r="M630" s="26"/>
      <c r="N630" s="26"/>
      <c r="O630" s="26"/>
      <c r="P630" s="63">
        <f t="shared" si="107"/>
      </c>
      <c r="Q630" s="64">
        <f t="shared" si="108"/>
      </c>
      <c r="U630" s="4"/>
      <c r="AA630" s="17"/>
      <c r="AF630" s="4"/>
    </row>
    <row r="631" spans="1:32" ht="12.75">
      <c r="A631" s="15">
        <f t="shared" si="102"/>
        <v>0</v>
      </c>
      <c r="B631" s="38">
        <f t="shared" si="103"/>
        <v>0</v>
      </c>
      <c r="C631" s="39">
        <f t="shared" si="109"/>
        <v>0</v>
      </c>
      <c r="D631" s="4">
        <v>12</v>
      </c>
      <c r="E631" s="15">
        <f t="shared" si="104"/>
        <v>0</v>
      </c>
      <c r="F631" s="4">
        <f t="shared" si="105"/>
        <v>0</v>
      </c>
      <c r="G631" s="40"/>
      <c r="H631" s="26"/>
      <c r="I631" s="41"/>
      <c r="J631" s="41"/>
      <c r="K631" s="26"/>
      <c r="L631" s="26"/>
      <c r="M631" s="26"/>
      <c r="N631" s="26"/>
      <c r="O631" s="26"/>
      <c r="P631" s="63">
        <f t="shared" si="107"/>
      </c>
      <c r="Q631" s="64">
        <f t="shared" si="108"/>
      </c>
      <c r="U631" s="4"/>
      <c r="AA631" s="17"/>
      <c r="AF631" s="4"/>
    </row>
    <row r="632" spans="1:32" ht="12.75">
      <c r="A632" s="15">
        <f t="shared" si="102"/>
        <v>0</v>
      </c>
      <c r="B632" s="38">
        <f t="shared" si="103"/>
        <v>0</v>
      </c>
      <c r="C632" s="39">
        <f t="shared" si="109"/>
        <v>0</v>
      </c>
      <c r="D632" s="4">
        <v>12</v>
      </c>
      <c r="E632" s="15">
        <f t="shared" si="104"/>
        <v>0</v>
      </c>
      <c r="F632" s="4">
        <f t="shared" si="105"/>
        <v>0</v>
      </c>
      <c r="G632" s="40"/>
      <c r="H632" s="26"/>
      <c r="I632" s="41"/>
      <c r="J632" s="41"/>
      <c r="K632" s="26"/>
      <c r="L632" s="26"/>
      <c r="M632" s="26"/>
      <c r="N632" s="26"/>
      <c r="O632" s="26"/>
      <c r="P632" s="63">
        <f t="shared" si="107"/>
      </c>
      <c r="Q632" s="64">
        <f t="shared" si="108"/>
      </c>
      <c r="U632" s="4"/>
      <c r="AA632" s="17"/>
      <c r="AF632" s="4"/>
    </row>
    <row r="633" spans="1:32" ht="12.75">
      <c r="A633" s="15">
        <f t="shared" si="102"/>
        <v>0</v>
      </c>
      <c r="B633" s="38">
        <f t="shared" si="103"/>
        <v>0</v>
      </c>
      <c r="C633" s="39">
        <f t="shared" si="109"/>
        <v>0</v>
      </c>
      <c r="D633" s="4">
        <v>12</v>
      </c>
      <c r="E633" s="15">
        <f t="shared" si="104"/>
        <v>0</v>
      </c>
      <c r="F633" s="4">
        <f t="shared" si="105"/>
        <v>0</v>
      </c>
      <c r="G633" s="40"/>
      <c r="H633" s="26"/>
      <c r="I633" s="41"/>
      <c r="J633" s="41"/>
      <c r="K633" s="26"/>
      <c r="L633" s="26"/>
      <c r="M633" s="26"/>
      <c r="N633" s="26"/>
      <c r="O633" s="26"/>
      <c r="P633" s="63">
        <f t="shared" si="107"/>
      </c>
      <c r="Q633" s="64">
        <f t="shared" si="108"/>
      </c>
      <c r="U633" s="4"/>
      <c r="AA633" s="17"/>
      <c r="AF633" s="4"/>
    </row>
    <row r="634" spans="1:32" ht="12.75">
      <c r="A634" s="15">
        <f t="shared" si="102"/>
        <v>0</v>
      </c>
      <c r="B634" s="38">
        <f t="shared" si="103"/>
        <v>0</v>
      </c>
      <c r="C634" s="39">
        <f t="shared" si="109"/>
        <v>0</v>
      </c>
      <c r="D634" s="4">
        <v>12</v>
      </c>
      <c r="E634" s="15">
        <f t="shared" si="104"/>
        <v>0</v>
      </c>
      <c r="F634" s="4">
        <f t="shared" si="105"/>
        <v>0</v>
      </c>
      <c r="G634" s="40"/>
      <c r="H634" s="26"/>
      <c r="I634" s="41"/>
      <c r="J634" s="41"/>
      <c r="K634" s="26"/>
      <c r="L634" s="26"/>
      <c r="M634" s="26"/>
      <c r="N634" s="26"/>
      <c r="O634" s="26"/>
      <c r="P634" s="63">
        <f t="shared" si="107"/>
      </c>
      <c r="Q634" s="64">
        <f t="shared" si="108"/>
      </c>
      <c r="U634" s="4"/>
      <c r="AA634" s="17"/>
      <c r="AF634" s="4"/>
    </row>
    <row r="635" spans="1:32" ht="12.75">
      <c r="A635" s="15">
        <f t="shared" si="102"/>
        <v>0</v>
      </c>
      <c r="B635" s="38">
        <f t="shared" si="103"/>
        <v>0</v>
      </c>
      <c r="C635" s="39">
        <f t="shared" si="109"/>
        <v>0</v>
      </c>
      <c r="D635" s="4">
        <v>12</v>
      </c>
      <c r="E635" s="15">
        <f t="shared" si="104"/>
        <v>0</v>
      </c>
      <c r="F635" s="4">
        <f t="shared" si="105"/>
        <v>0</v>
      </c>
      <c r="G635" s="40"/>
      <c r="H635" s="26"/>
      <c r="I635" s="41"/>
      <c r="J635" s="41"/>
      <c r="K635" s="26"/>
      <c r="L635" s="26"/>
      <c r="M635" s="26"/>
      <c r="N635" s="26"/>
      <c r="O635" s="26"/>
      <c r="P635" s="63">
        <f t="shared" si="107"/>
      </c>
      <c r="Q635" s="64">
        <f t="shared" si="108"/>
      </c>
      <c r="U635" s="4"/>
      <c r="AA635" s="17"/>
      <c r="AF635" s="4"/>
    </row>
    <row r="636" spans="1:32" ht="12.75">
      <c r="A636" s="15">
        <f t="shared" si="102"/>
        <v>0</v>
      </c>
      <c r="B636" s="38">
        <f t="shared" si="103"/>
        <v>0</v>
      </c>
      <c r="C636" s="39">
        <f t="shared" si="109"/>
        <v>0</v>
      </c>
      <c r="D636" s="4">
        <v>12</v>
      </c>
      <c r="E636" s="15">
        <f t="shared" si="104"/>
        <v>0</v>
      </c>
      <c r="F636" s="4">
        <f t="shared" si="105"/>
        <v>0</v>
      </c>
      <c r="G636" s="40"/>
      <c r="H636" s="26"/>
      <c r="I636" s="41"/>
      <c r="J636" s="41"/>
      <c r="K636" s="26"/>
      <c r="L636" s="26"/>
      <c r="M636" s="26"/>
      <c r="N636" s="26"/>
      <c r="O636" s="26"/>
      <c r="P636" s="63">
        <f t="shared" si="107"/>
      </c>
      <c r="Q636" s="64">
        <f t="shared" si="108"/>
      </c>
      <c r="U636" s="4"/>
      <c r="AA636" s="17"/>
      <c r="AF636" s="4"/>
    </row>
    <row r="637" spans="1:32" ht="12.75">
      <c r="A637" s="15">
        <f t="shared" si="102"/>
        <v>0</v>
      </c>
      <c r="B637" s="38">
        <f t="shared" si="103"/>
        <v>0</v>
      </c>
      <c r="C637" s="39">
        <f t="shared" si="109"/>
        <v>0</v>
      </c>
      <c r="D637" s="4">
        <v>12</v>
      </c>
      <c r="E637" s="15">
        <f t="shared" si="104"/>
        <v>0</v>
      </c>
      <c r="F637" s="4">
        <f t="shared" si="105"/>
        <v>0</v>
      </c>
      <c r="G637" s="40"/>
      <c r="H637" s="26"/>
      <c r="I637" s="41"/>
      <c r="J637" s="41"/>
      <c r="K637" s="26"/>
      <c r="L637" s="26"/>
      <c r="M637" s="26"/>
      <c r="N637" s="26"/>
      <c r="O637" s="26"/>
      <c r="P637" s="63">
        <f t="shared" si="107"/>
      </c>
      <c r="Q637" s="64">
        <f t="shared" si="108"/>
      </c>
      <c r="U637" s="4"/>
      <c r="AA637" s="17"/>
      <c r="AF637" s="4"/>
    </row>
    <row r="638" spans="1:32" ht="12.75">
      <c r="A638" s="15">
        <f t="shared" si="102"/>
        <v>0</v>
      </c>
      <c r="B638" s="38">
        <f t="shared" si="103"/>
        <v>0</v>
      </c>
      <c r="C638" s="39">
        <f t="shared" si="109"/>
        <v>0</v>
      </c>
      <c r="D638" s="4">
        <v>12</v>
      </c>
      <c r="E638" s="15">
        <f t="shared" si="104"/>
        <v>0</v>
      </c>
      <c r="F638" s="4">
        <f t="shared" si="105"/>
        <v>0</v>
      </c>
      <c r="G638" s="40"/>
      <c r="H638" s="26"/>
      <c r="I638" s="41"/>
      <c r="J638" s="41"/>
      <c r="K638" s="26"/>
      <c r="L638" s="26"/>
      <c r="M638" s="26"/>
      <c r="N638" s="26"/>
      <c r="O638" s="26"/>
      <c r="P638" s="63">
        <f t="shared" si="107"/>
      </c>
      <c r="Q638" s="64">
        <f t="shared" si="108"/>
      </c>
      <c r="U638" s="4"/>
      <c r="AA638" s="17"/>
      <c r="AF638" s="4"/>
    </row>
    <row r="639" spans="1:32" ht="12.75">
      <c r="A639" s="15">
        <f t="shared" si="102"/>
        <v>0</v>
      </c>
      <c r="B639" s="38">
        <f t="shared" si="103"/>
        <v>0</v>
      </c>
      <c r="C639" s="39">
        <f t="shared" si="109"/>
        <v>0</v>
      </c>
      <c r="D639" s="4">
        <v>12</v>
      </c>
      <c r="E639" s="15">
        <f t="shared" si="104"/>
        <v>0</v>
      </c>
      <c r="F639" s="4">
        <f t="shared" si="105"/>
        <v>0</v>
      </c>
      <c r="G639" s="40"/>
      <c r="H639" s="26"/>
      <c r="I639" s="41"/>
      <c r="J639" s="41"/>
      <c r="K639" s="26"/>
      <c r="L639" s="26"/>
      <c r="M639" s="26"/>
      <c r="N639" s="26"/>
      <c r="O639" s="26"/>
      <c r="P639" s="63">
        <f t="shared" si="107"/>
      </c>
      <c r="Q639" s="64">
        <f t="shared" si="108"/>
      </c>
      <c r="U639" s="4"/>
      <c r="AA639" s="17"/>
      <c r="AF639" s="4"/>
    </row>
    <row r="640" spans="1:32" ht="12.75">
      <c r="A640" s="15">
        <f t="shared" si="102"/>
        <v>0</v>
      </c>
      <c r="B640" s="38">
        <f t="shared" si="103"/>
        <v>0</v>
      </c>
      <c r="C640" s="39">
        <f t="shared" si="109"/>
        <v>0</v>
      </c>
      <c r="D640" s="4">
        <v>12</v>
      </c>
      <c r="E640" s="15">
        <f t="shared" si="104"/>
        <v>0</v>
      </c>
      <c r="F640" s="4">
        <f t="shared" si="105"/>
        <v>0</v>
      </c>
      <c r="G640" s="40"/>
      <c r="H640" s="26"/>
      <c r="I640" s="41"/>
      <c r="J640" s="41"/>
      <c r="K640" s="26"/>
      <c r="L640" s="26"/>
      <c r="M640" s="26"/>
      <c r="N640" s="26"/>
      <c r="O640" s="26"/>
      <c r="P640" s="63">
        <f t="shared" si="107"/>
      </c>
      <c r="Q640" s="64">
        <f t="shared" si="108"/>
      </c>
      <c r="U640" s="4"/>
      <c r="AA640" s="17"/>
      <c r="AF640" s="4"/>
    </row>
    <row r="641" spans="1:32" ht="12.75">
      <c r="A641" s="15">
        <f t="shared" si="102"/>
        <v>0</v>
      </c>
      <c r="B641" s="38">
        <f t="shared" si="103"/>
        <v>0</v>
      </c>
      <c r="C641" s="39">
        <f t="shared" si="109"/>
        <v>0</v>
      </c>
      <c r="D641" s="4">
        <v>12</v>
      </c>
      <c r="E641" s="15">
        <f t="shared" si="104"/>
        <v>0</v>
      </c>
      <c r="F641" s="4">
        <f t="shared" si="105"/>
        <v>0</v>
      </c>
      <c r="G641" s="40"/>
      <c r="H641" s="26"/>
      <c r="I641" s="41"/>
      <c r="J641" s="41"/>
      <c r="K641" s="26"/>
      <c r="L641" s="26"/>
      <c r="M641" s="26"/>
      <c r="N641" s="26"/>
      <c r="O641" s="26"/>
      <c r="P641" s="63">
        <f t="shared" si="107"/>
      </c>
      <c r="Q641" s="64">
        <f t="shared" si="108"/>
      </c>
      <c r="U641" s="4"/>
      <c r="AA641" s="17"/>
      <c r="AF641" s="4"/>
    </row>
    <row r="642" spans="1:32" ht="12.75">
      <c r="A642" s="15">
        <f t="shared" si="102"/>
        <v>0</v>
      </c>
      <c r="B642" s="38">
        <f t="shared" si="103"/>
        <v>0</v>
      </c>
      <c r="C642" s="39">
        <f t="shared" si="109"/>
        <v>0</v>
      </c>
      <c r="D642" s="4">
        <v>12</v>
      </c>
      <c r="E642" s="15">
        <f t="shared" si="104"/>
        <v>0</v>
      </c>
      <c r="F642" s="4">
        <f t="shared" si="105"/>
        <v>0</v>
      </c>
      <c r="G642" s="40"/>
      <c r="H642" s="26"/>
      <c r="I642" s="41"/>
      <c r="J642" s="41"/>
      <c r="K642" s="26"/>
      <c r="L642" s="26"/>
      <c r="M642" s="26"/>
      <c r="N642" s="26"/>
      <c r="O642" s="26"/>
      <c r="P642" s="63">
        <f t="shared" si="107"/>
      </c>
      <c r="Q642" s="64">
        <f t="shared" si="108"/>
      </c>
      <c r="U642" s="4"/>
      <c r="AA642" s="17"/>
      <c r="AF642" s="4"/>
    </row>
    <row r="643" spans="1:32" ht="12.75">
      <c r="A643" s="15">
        <f t="shared" si="102"/>
        <v>0</v>
      </c>
      <c r="B643" s="38">
        <f t="shared" si="103"/>
        <v>0</v>
      </c>
      <c r="C643" s="39">
        <f t="shared" si="109"/>
        <v>0</v>
      </c>
      <c r="D643" s="4">
        <v>12</v>
      </c>
      <c r="E643" s="15">
        <f t="shared" si="104"/>
        <v>0</v>
      </c>
      <c r="F643" s="4">
        <f t="shared" si="105"/>
        <v>0</v>
      </c>
      <c r="G643" s="40"/>
      <c r="H643" s="26"/>
      <c r="I643" s="41"/>
      <c r="J643" s="41"/>
      <c r="K643" s="26"/>
      <c r="L643" s="26"/>
      <c r="M643" s="26"/>
      <c r="N643" s="26"/>
      <c r="O643" s="26"/>
      <c r="P643" s="63">
        <f t="shared" si="107"/>
      </c>
      <c r="Q643" s="64">
        <f t="shared" si="108"/>
      </c>
      <c r="U643" s="4"/>
      <c r="AA643" s="17"/>
      <c r="AF643" s="4"/>
    </row>
    <row r="644" spans="1:32" ht="12.75">
      <c r="A644" s="15">
        <f t="shared" si="102"/>
        <v>0</v>
      </c>
      <c r="B644" s="38">
        <f t="shared" si="103"/>
        <v>0</v>
      </c>
      <c r="C644" s="39">
        <f t="shared" si="109"/>
        <v>0</v>
      </c>
      <c r="D644" s="4">
        <v>12</v>
      </c>
      <c r="E644" s="15">
        <f t="shared" si="104"/>
        <v>0</v>
      </c>
      <c r="F644" s="4">
        <f t="shared" si="105"/>
        <v>0</v>
      </c>
      <c r="G644" s="40"/>
      <c r="H644" s="26"/>
      <c r="I644" s="41"/>
      <c r="J644" s="41"/>
      <c r="K644" s="26"/>
      <c r="L644" s="26"/>
      <c r="M644" s="26"/>
      <c r="N644" s="26"/>
      <c r="O644" s="26"/>
      <c r="P644" s="63">
        <f t="shared" si="107"/>
      </c>
      <c r="Q644" s="64">
        <f t="shared" si="108"/>
      </c>
      <c r="U644" s="4"/>
      <c r="AA644" s="17"/>
      <c r="AF644" s="4"/>
    </row>
    <row r="645" spans="1:32" ht="12.75">
      <c r="A645" s="15">
        <f t="shared" si="102"/>
        <v>0</v>
      </c>
      <c r="B645" s="38">
        <f t="shared" si="103"/>
        <v>0</v>
      </c>
      <c r="C645" s="39">
        <f t="shared" si="109"/>
        <v>0</v>
      </c>
      <c r="D645" s="4">
        <v>12</v>
      </c>
      <c r="E645" s="15">
        <f t="shared" si="104"/>
        <v>0</v>
      </c>
      <c r="F645" s="4">
        <f t="shared" si="105"/>
        <v>0</v>
      </c>
      <c r="G645" s="40"/>
      <c r="H645" s="26"/>
      <c r="I645" s="41"/>
      <c r="J645" s="41"/>
      <c r="K645" s="26"/>
      <c r="L645" s="26"/>
      <c r="M645" s="26"/>
      <c r="N645" s="26"/>
      <c r="O645" s="26"/>
      <c r="P645" s="63">
        <f t="shared" si="107"/>
      </c>
      <c r="Q645" s="64">
        <f t="shared" si="108"/>
      </c>
      <c r="U645" s="4"/>
      <c r="AA645" s="17"/>
      <c r="AF645" s="4"/>
    </row>
    <row r="646" spans="7:32" ht="12.75">
      <c r="G646" s="42"/>
      <c r="I646" s="15"/>
      <c r="J646" s="15"/>
      <c r="K646" s="5"/>
      <c r="L646" s="5"/>
      <c r="M646" s="5"/>
      <c r="N646" s="5"/>
      <c r="O646" s="5"/>
      <c r="P646" s="69"/>
      <c r="U646" s="4"/>
      <c r="AA646" s="17"/>
      <c r="AF646" s="4"/>
    </row>
    <row r="647" spans="7:32" ht="12.75">
      <c r="G647" s="38"/>
      <c r="I647" s="15"/>
      <c r="J647" s="15"/>
      <c r="O647" s="4"/>
      <c r="P647" s="67"/>
      <c r="U647" s="4"/>
      <c r="AA647" s="17"/>
      <c r="AF647" s="4"/>
    </row>
    <row r="648" spans="6:32" ht="12.75">
      <c r="F648" s="5" t="s">
        <v>85</v>
      </c>
      <c r="G648" s="38"/>
      <c r="H648" s="5"/>
      <c r="I648" s="69">
        <f>IF(COUNT(P606:P645)=0,"",COUNTIF(P606:P645,"&gt;0")/COUNT(P606:P645))</f>
      </c>
      <c r="J648" s="17"/>
      <c r="L648" s="5" t="s">
        <v>75</v>
      </c>
      <c r="M648" s="5"/>
      <c r="N648" s="5"/>
      <c r="O648" s="5"/>
      <c r="P648" s="69">
        <f>IF(COUNT(P606:P645)=0,"",AVERAGE(P606:P645))</f>
      </c>
      <c r="Q648" s="17"/>
      <c r="U648" s="4"/>
      <c r="AA648" s="17"/>
      <c r="AF648" s="4"/>
    </row>
    <row r="649" spans="7:32" ht="12.75">
      <c r="G649" s="38"/>
      <c r="H649" s="53" t="s">
        <v>35</v>
      </c>
      <c r="I649" s="72">
        <f>IF(I648="","",2*I650)</f>
      </c>
      <c r="J649" s="54" t="s">
        <v>36</v>
      </c>
      <c r="O649" s="53" t="s">
        <v>35</v>
      </c>
      <c r="P649" s="72">
        <f>IF(P648="","",STDEV(P606:P645)/SQRT(COUNT(P606:P645))*2)</f>
      </c>
      <c r="Q649" s="54" t="s">
        <v>36</v>
      </c>
      <c r="U649" s="4"/>
      <c r="AA649" s="17"/>
      <c r="AF649" s="4"/>
    </row>
    <row r="650" spans="7:32" ht="12.75">
      <c r="G650" s="38"/>
      <c r="H650" s="22" t="s">
        <v>6</v>
      </c>
      <c r="I650" s="67">
        <f>IF(I648="","",SQRT(I648*(1-I648)/COUNT(P606:P645)))</f>
      </c>
      <c r="J650" s="17"/>
      <c r="O650" s="22" t="s">
        <v>6</v>
      </c>
      <c r="P650" s="67">
        <f>IF(P648="","",STDEV(P606:P645)/SQRT(COUNT(P606:P645)))</f>
      </c>
      <c r="Q650" s="17"/>
      <c r="U650" s="4"/>
      <c r="AA650" s="17"/>
      <c r="AF650" s="4"/>
    </row>
    <row r="651" spans="7:32" ht="12.75">
      <c r="G651" s="38"/>
      <c r="N651" s="15"/>
      <c r="P651" s="4"/>
      <c r="AF651" s="17"/>
    </row>
  </sheetData>
  <sheetProtection/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51"/>
  <sheetViews>
    <sheetView zoomScalePageLayoutView="0" workbookViewId="0" topLeftCell="L34">
      <selection activeCell="A7" sqref="A7"/>
    </sheetView>
  </sheetViews>
  <sheetFormatPr defaultColWidth="8.8515625" defaultRowHeight="12.75"/>
  <cols>
    <col min="1" max="1" width="8.8515625" style="4" customWidth="1"/>
    <col min="2" max="2" width="16.00390625" style="4" customWidth="1"/>
    <col min="3" max="3" width="9.57421875" style="4" customWidth="1"/>
    <col min="4" max="4" width="9.8515625" style="4" customWidth="1"/>
    <col min="5" max="5" width="12.00390625" style="4" customWidth="1"/>
    <col min="6" max="6" width="13.140625" style="4" customWidth="1"/>
    <col min="7" max="8" width="8.8515625" style="4" customWidth="1"/>
    <col min="9" max="9" width="9.140625" style="4" customWidth="1"/>
    <col min="10" max="10" width="8.7109375" style="4" customWidth="1"/>
    <col min="11" max="11" width="5.7109375" style="4" customWidth="1"/>
    <col min="12" max="13" width="5.421875" style="4" customWidth="1"/>
    <col min="14" max="14" width="5.140625" style="4" customWidth="1"/>
    <col min="15" max="15" width="5.00390625" style="15" customWidth="1"/>
    <col min="16" max="16" width="11.140625" style="15" customWidth="1"/>
    <col min="17" max="17" width="4.8515625" style="4" customWidth="1"/>
    <col min="18" max="18" width="4.7109375" style="4" customWidth="1"/>
    <col min="19" max="19" width="4.140625" style="4" customWidth="1"/>
    <col min="20" max="20" width="4.7109375" style="4" customWidth="1"/>
    <col min="21" max="21" width="8.00390625" style="0" customWidth="1"/>
    <col min="22" max="22" width="12.57421875" style="4" customWidth="1"/>
    <col min="23" max="27" width="4.7109375" style="4" customWidth="1"/>
    <col min="28" max="28" width="4.57421875" style="4" customWidth="1"/>
    <col min="29" max="30" width="4.7109375" style="4" customWidth="1"/>
    <col min="31" max="31" width="11.28125" style="4" bestFit="1" customWidth="1"/>
    <col min="32" max="32" width="14.7109375" style="16" customWidth="1"/>
    <col min="33" max="16384" width="8.8515625" style="4" customWidth="1"/>
  </cols>
  <sheetData>
    <row r="1" spans="1:33" ht="12.75">
      <c r="A1" s="1" t="s">
        <v>39</v>
      </c>
      <c r="M1"/>
      <c r="N1"/>
      <c r="O1"/>
      <c r="P1"/>
      <c r="Q1"/>
      <c r="R1"/>
      <c r="S1"/>
      <c r="T1"/>
      <c r="V1"/>
      <c r="W1"/>
      <c r="X1"/>
      <c r="Y1"/>
      <c r="Z1"/>
      <c r="AA1"/>
      <c r="AB1"/>
      <c r="AC1"/>
      <c r="AD1"/>
      <c r="AE1"/>
      <c r="AF1"/>
      <c r="AG1"/>
    </row>
    <row r="2" spans="13:33" ht="12.75">
      <c r="M2"/>
      <c r="N2"/>
      <c r="O2"/>
      <c r="P2"/>
      <c r="Q2"/>
      <c r="R2"/>
      <c r="S2"/>
      <c r="T2"/>
      <c r="V2"/>
      <c r="W2"/>
      <c r="X2"/>
      <c r="Y2"/>
      <c r="Z2"/>
      <c r="AA2"/>
      <c r="AB2"/>
      <c r="AC2"/>
      <c r="AD2"/>
      <c r="AE2"/>
      <c r="AF2"/>
      <c r="AG2"/>
    </row>
    <row r="3" spans="1:33" ht="12.75">
      <c r="A3" s="13" t="s">
        <v>0</v>
      </c>
      <c r="D3" s="14"/>
      <c r="M3"/>
      <c r="N3"/>
      <c r="O3"/>
      <c r="P3"/>
      <c r="Q3"/>
      <c r="R3"/>
      <c r="S3"/>
      <c r="T3"/>
      <c r="V3"/>
      <c r="W3"/>
      <c r="X3"/>
      <c r="Y3"/>
      <c r="Z3"/>
      <c r="AA3"/>
      <c r="AB3"/>
      <c r="AC3"/>
      <c r="AD3"/>
      <c r="AE3"/>
      <c r="AF3"/>
      <c r="AG3"/>
    </row>
    <row r="4" spans="4:33" ht="12.75">
      <c r="D4" s="18"/>
      <c r="F4" s="44"/>
      <c r="M4"/>
      <c r="N4"/>
      <c r="O4"/>
      <c r="P4"/>
      <c r="Q4"/>
      <c r="R4"/>
      <c r="S4"/>
      <c r="T4"/>
      <c r="V4"/>
      <c r="W4"/>
      <c r="X4"/>
      <c r="Y4"/>
      <c r="Z4"/>
      <c r="AA4"/>
      <c r="AB4"/>
      <c r="AC4"/>
      <c r="AD4"/>
      <c r="AE4"/>
      <c r="AF4"/>
      <c r="AG4"/>
    </row>
    <row r="5" spans="1:33" ht="12.75">
      <c r="A5" s="13" t="s">
        <v>1</v>
      </c>
      <c r="D5" s="14"/>
      <c r="M5"/>
      <c r="N5"/>
      <c r="O5"/>
      <c r="P5"/>
      <c r="Q5"/>
      <c r="R5"/>
      <c r="S5"/>
      <c r="T5"/>
      <c r="V5"/>
      <c r="W5"/>
      <c r="X5"/>
      <c r="Y5"/>
      <c r="Z5"/>
      <c r="AA5"/>
      <c r="AB5"/>
      <c r="AC5"/>
      <c r="AD5"/>
      <c r="AE5"/>
      <c r="AF5"/>
      <c r="AG5"/>
    </row>
    <row r="6" spans="1:33" ht="12.75">
      <c r="A6" s="13"/>
      <c r="D6" s="18"/>
      <c r="M6"/>
      <c r="N6"/>
      <c r="O6"/>
      <c r="P6"/>
      <c r="Q6"/>
      <c r="R6"/>
      <c r="S6"/>
      <c r="T6"/>
      <c r="V6"/>
      <c r="W6"/>
      <c r="X6"/>
      <c r="Y6"/>
      <c r="Z6"/>
      <c r="AA6"/>
      <c r="AB6"/>
      <c r="AC6"/>
      <c r="AD6"/>
      <c r="AE6"/>
      <c r="AF6"/>
      <c r="AG6"/>
    </row>
    <row r="7" spans="1:33" ht="12.75">
      <c r="A7" s="13" t="s">
        <v>2</v>
      </c>
      <c r="D7" s="19"/>
      <c r="M7"/>
      <c r="N7"/>
      <c r="O7"/>
      <c r="P7"/>
      <c r="Q7"/>
      <c r="R7"/>
      <c r="S7"/>
      <c r="T7"/>
      <c r="V7"/>
      <c r="W7"/>
      <c r="X7"/>
      <c r="Y7"/>
      <c r="Z7"/>
      <c r="AA7"/>
      <c r="AB7"/>
      <c r="AC7"/>
      <c r="AD7"/>
      <c r="AE7"/>
      <c r="AF7"/>
      <c r="AG7"/>
    </row>
    <row r="8" spans="1:33" ht="12.75">
      <c r="A8" s="13"/>
      <c r="D8" s="18"/>
      <c r="M8"/>
      <c r="N8"/>
      <c r="O8"/>
      <c r="P8"/>
      <c r="Q8"/>
      <c r="R8"/>
      <c r="S8"/>
      <c r="T8"/>
      <c r="V8"/>
      <c r="W8"/>
      <c r="X8"/>
      <c r="Y8"/>
      <c r="Z8"/>
      <c r="AA8"/>
      <c r="AB8"/>
      <c r="AC8"/>
      <c r="AD8"/>
      <c r="AE8"/>
      <c r="AF8"/>
      <c r="AG8"/>
    </row>
    <row r="9" spans="1:33" ht="12.75">
      <c r="A9" s="13" t="s">
        <v>37</v>
      </c>
      <c r="D9" s="14"/>
      <c r="M9"/>
      <c r="N9"/>
      <c r="O9"/>
      <c r="P9"/>
      <c r="Q9"/>
      <c r="R9"/>
      <c r="S9"/>
      <c r="T9"/>
      <c r="V9"/>
      <c r="W9"/>
      <c r="X9"/>
      <c r="Y9"/>
      <c r="Z9"/>
      <c r="AA9"/>
      <c r="AB9"/>
      <c r="AC9"/>
      <c r="AD9"/>
      <c r="AE9"/>
      <c r="AF9"/>
      <c r="AG9"/>
    </row>
    <row r="10" spans="1:33" ht="12.75">
      <c r="A10" s="13"/>
      <c r="D10" s="65"/>
      <c r="M10"/>
      <c r="N10"/>
      <c r="O10"/>
      <c r="P10"/>
      <c r="Q10"/>
      <c r="R10"/>
      <c r="S10"/>
      <c r="T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.75">
      <c r="A11" s="13" t="s">
        <v>76</v>
      </c>
      <c r="D11" s="14"/>
      <c r="M11"/>
      <c r="N11"/>
      <c r="O11"/>
      <c r="P11"/>
      <c r="Q11"/>
      <c r="R11"/>
      <c r="S11"/>
      <c r="T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>
      <c r="A12" s="13"/>
      <c r="D12" s="65"/>
      <c r="M12"/>
      <c r="N12"/>
      <c r="O12"/>
      <c r="P12"/>
      <c r="Q12"/>
      <c r="R12"/>
      <c r="S12"/>
      <c r="T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>
      <c r="A13" s="13" t="s">
        <v>77</v>
      </c>
      <c r="D13" s="66"/>
      <c r="M13"/>
      <c r="N13"/>
      <c r="O13"/>
      <c r="P13"/>
      <c r="Q13"/>
      <c r="R13"/>
      <c r="S13"/>
      <c r="T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>
      <c r="A14" s="13"/>
      <c r="M14"/>
      <c r="N14"/>
      <c r="O14"/>
      <c r="P14"/>
      <c r="Q14"/>
      <c r="R14"/>
      <c r="S14"/>
      <c r="T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30">
      <c r="A15" s="20"/>
      <c r="H15" s="20"/>
      <c r="M15"/>
      <c r="N15"/>
      <c r="O15"/>
      <c r="P15"/>
      <c r="Q15"/>
      <c r="R15"/>
      <c r="S15"/>
      <c r="T15"/>
      <c r="V15"/>
      <c r="W15"/>
      <c r="X15"/>
      <c r="Y15"/>
      <c r="Z15"/>
      <c r="AA15"/>
      <c r="AB15"/>
      <c r="AC15"/>
      <c r="AD15"/>
      <c r="AE15"/>
      <c r="AF15"/>
      <c r="AG15"/>
    </row>
    <row r="16" ht="15.75">
      <c r="A16" s="21"/>
    </row>
    <row r="17" spans="9:16" ht="12.75">
      <c r="I17" s="22"/>
      <c r="J17" s="22"/>
      <c r="L17" s="3"/>
      <c r="N17" s="3"/>
      <c r="O17" s="23"/>
      <c r="P17" s="23"/>
    </row>
    <row r="18" spans="1:17" ht="12.75">
      <c r="A18" s="5"/>
      <c r="B18" s="5"/>
      <c r="C18" s="5"/>
      <c r="D18" s="5"/>
      <c r="H18" s="5"/>
      <c r="I18" s="5"/>
      <c r="J18" s="5"/>
      <c r="K18" s="5"/>
      <c r="N18" s="2"/>
      <c r="O18" s="24"/>
      <c r="P18" s="25"/>
      <c r="Q18" s="22"/>
    </row>
    <row r="19" spans="1:16" ht="12.75">
      <c r="A19" s="5"/>
      <c r="C19" s="3"/>
      <c r="D19" s="67"/>
      <c r="H19" s="5"/>
      <c r="J19" s="3"/>
      <c r="K19" s="67"/>
      <c r="N19" s="8"/>
      <c r="O19" s="23"/>
      <c r="P19" s="23"/>
    </row>
    <row r="20" spans="1:16" ht="12.75">
      <c r="A20" s="5"/>
      <c r="C20" s="3"/>
      <c r="D20" s="67"/>
      <c r="H20" s="5"/>
      <c r="J20" s="3"/>
      <c r="K20" s="67"/>
      <c r="N20" s="8"/>
      <c r="O20" s="23"/>
      <c r="P20" s="23"/>
    </row>
    <row r="21" spans="1:16" ht="12.75">
      <c r="A21" s="5"/>
      <c r="C21" s="3"/>
      <c r="D21" s="67"/>
      <c r="H21" s="5"/>
      <c r="J21" s="3"/>
      <c r="K21" s="67"/>
      <c r="N21" s="8"/>
      <c r="O21" s="23"/>
      <c r="P21" s="23"/>
    </row>
    <row r="22" spans="1:16" ht="12.75">
      <c r="A22" s="5"/>
      <c r="C22" s="3"/>
      <c r="D22" s="67"/>
      <c r="H22" s="5"/>
      <c r="J22" s="3"/>
      <c r="K22" s="67"/>
      <c r="N22" s="8"/>
      <c r="O22" s="23"/>
      <c r="P22" s="23"/>
    </row>
    <row r="23" spans="1:16" ht="12.75">
      <c r="A23" s="5"/>
      <c r="C23" s="3"/>
      <c r="D23" s="67"/>
      <c r="H23" s="5"/>
      <c r="J23" s="3"/>
      <c r="K23" s="67"/>
      <c r="N23" s="8"/>
      <c r="O23" s="23"/>
      <c r="P23" s="23"/>
    </row>
    <row r="24" spans="1:16" ht="12.75">
      <c r="A24" s="5"/>
      <c r="C24" s="3"/>
      <c r="D24" s="67"/>
      <c r="H24" s="5"/>
      <c r="J24" s="3"/>
      <c r="K24" s="67"/>
      <c r="N24" s="8"/>
      <c r="O24" s="23"/>
      <c r="P24" s="23"/>
    </row>
    <row r="25" spans="1:16" ht="12.75">
      <c r="A25" s="5"/>
      <c r="C25" s="3"/>
      <c r="D25" s="67"/>
      <c r="H25" s="5"/>
      <c r="J25" s="3"/>
      <c r="K25" s="67"/>
      <c r="N25" s="8"/>
      <c r="O25" s="23"/>
      <c r="P25" s="23"/>
    </row>
    <row r="26" spans="1:16" ht="12.75">
      <c r="A26" s="5"/>
      <c r="C26" s="3"/>
      <c r="D26" s="67"/>
      <c r="H26" s="5"/>
      <c r="J26" s="3"/>
      <c r="K26" s="67"/>
      <c r="N26" s="8"/>
      <c r="O26" s="23"/>
      <c r="P26" s="23"/>
    </row>
    <row r="27" spans="1:16" ht="12.75">
      <c r="A27" s="5"/>
      <c r="C27" s="3"/>
      <c r="D27" s="67"/>
      <c r="H27" s="5"/>
      <c r="J27" s="3"/>
      <c r="K27" s="67"/>
      <c r="N27" s="8"/>
      <c r="O27" s="23"/>
      <c r="P27" s="23"/>
    </row>
    <row r="28" spans="1:16" ht="12.75">
      <c r="A28" s="5"/>
      <c r="C28" s="3"/>
      <c r="D28" s="67"/>
      <c r="H28" s="5"/>
      <c r="J28" s="3"/>
      <c r="K28" s="67"/>
      <c r="N28" s="8"/>
      <c r="O28" s="23"/>
      <c r="P28" s="23"/>
    </row>
    <row r="29" spans="1:16" ht="12.75">
      <c r="A29" s="5"/>
      <c r="C29" s="3"/>
      <c r="D29" s="67"/>
      <c r="H29" s="5"/>
      <c r="J29" s="3"/>
      <c r="K29" s="67"/>
      <c r="N29" s="8"/>
      <c r="O29" s="23"/>
      <c r="P29" s="23"/>
    </row>
    <row r="30" spans="1:16" ht="12.75">
      <c r="A30" s="5"/>
      <c r="C30" s="3"/>
      <c r="D30" s="67"/>
      <c r="H30" s="5"/>
      <c r="J30" s="3"/>
      <c r="K30" s="67"/>
      <c r="N30" s="8"/>
      <c r="O30" s="23"/>
      <c r="P30" s="23"/>
    </row>
    <row r="31" spans="3:16" ht="12.75">
      <c r="C31" s="3"/>
      <c r="J31" s="3"/>
      <c r="O31" s="23"/>
      <c r="P31" s="23"/>
    </row>
    <row r="32" spans="1:16" ht="12.75">
      <c r="A32" s="5"/>
      <c r="C32" s="68"/>
      <c r="D32" s="5"/>
      <c r="E32" s="69"/>
      <c r="F32" s="5"/>
      <c r="H32" s="5"/>
      <c r="J32" s="68"/>
      <c r="K32" s="43"/>
      <c r="L32" s="69"/>
      <c r="M32" s="5"/>
      <c r="N32" s="3"/>
      <c r="O32" s="23"/>
      <c r="P32" s="23"/>
    </row>
    <row r="33" spans="1:13" ht="12.75">
      <c r="A33" s="5"/>
      <c r="C33" s="69"/>
      <c r="D33" s="5"/>
      <c r="E33" s="5"/>
      <c r="F33" s="5"/>
      <c r="H33" s="5"/>
      <c r="J33" s="6"/>
      <c r="K33" s="2"/>
      <c r="L33" s="5"/>
      <c r="M33" s="5"/>
    </row>
    <row r="34" spans="1:5" ht="12.75">
      <c r="A34" s="5"/>
      <c r="C34" s="6"/>
      <c r="D34" s="5"/>
      <c r="E34" s="5"/>
    </row>
    <row r="35" ht="12.75">
      <c r="C35" s="3"/>
    </row>
    <row r="36" ht="18">
      <c r="A36" s="7"/>
    </row>
    <row r="37" spans="1:32" ht="12.75">
      <c r="A37" s="9"/>
      <c r="J37" s="22"/>
      <c r="N37" s="15"/>
      <c r="AF37" s="17"/>
    </row>
    <row r="38" spans="1:32" ht="15.75">
      <c r="A38" s="10"/>
      <c r="N38" s="15"/>
      <c r="AF38" s="17"/>
    </row>
    <row r="39" spans="1:32" ht="15.75">
      <c r="A39" s="10"/>
      <c r="N39" s="15"/>
      <c r="AF39" s="17"/>
    </row>
    <row r="40" spans="1:32" ht="15.75">
      <c r="A40" s="10"/>
      <c r="N40" s="15"/>
      <c r="P40" s="62"/>
      <c r="Q40" s="62"/>
      <c r="R40" s="62"/>
      <c r="S40" s="62"/>
      <c r="T40" s="62"/>
      <c r="AF40" s="17"/>
    </row>
    <row r="41" spans="1:32" ht="15.75">
      <c r="A41" s="10"/>
      <c r="N41" s="15"/>
      <c r="P41" s="56"/>
      <c r="R41" s="22"/>
      <c r="T41" s="22"/>
      <c r="AF41" s="17"/>
    </row>
    <row r="42" spans="14:32" ht="12.75">
      <c r="N42" s="15"/>
      <c r="P42" s="4"/>
      <c r="AF42" s="17"/>
    </row>
    <row r="43" spans="2:32" ht="12.75">
      <c r="B43" s="5"/>
      <c r="C43" s="11"/>
      <c r="D43" s="5"/>
      <c r="J43" s="22" t="s">
        <v>32</v>
      </c>
      <c r="K43" s="22"/>
      <c r="L43" s="19"/>
      <c r="M43" s="27"/>
      <c r="N43" s="15"/>
      <c r="P43" s="4"/>
      <c r="AF43" s="17"/>
    </row>
    <row r="44" spans="1:32" ht="12.75">
      <c r="A44" s="12"/>
      <c r="G44" s="5" t="s">
        <v>9</v>
      </c>
      <c r="H44" s="28"/>
      <c r="I44" s="29"/>
      <c r="J44" s="22" t="s">
        <v>30</v>
      </c>
      <c r="K44" s="22"/>
      <c r="L44" s="30"/>
      <c r="M44" s="31"/>
      <c r="N44" s="32"/>
      <c r="P44" s="22"/>
      <c r="Z44" s="22"/>
      <c r="AF44" s="17"/>
    </row>
    <row r="45" spans="1:32" ht="118.5">
      <c r="A45" s="5"/>
      <c r="B45" s="5"/>
      <c r="C45" s="5"/>
      <c r="D45" s="5"/>
      <c r="E45" s="5"/>
      <c r="F45" s="5"/>
      <c r="G45" s="13" t="s">
        <v>15</v>
      </c>
      <c r="H45" s="33" t="s">
        <v>96</v>
      </c>
      <c r="I45" s="34" t="s">
        <v>16</v>
      </c>
      <c r="J45" s="34" t="s">
        <v>17</v>
      </c>
      <c r="K45" s="35" t="s">
        <v>55</v>
      </c>
      <c r="L45" s="35" t="s">
        <v>56</v>
      </c>
      <c r="M45" s="35" t="s">
        <v>57</v>
      </c>
      <c r="N45" s="35" t="s">
        <v>58</v>
      </c>
      <c r="O45" s="35" t="s">
        <v>59</v>
      </c>
      <c r="P45"/>
      <c r="Q45" s="37"/>
      <c r="U45" s="4"/>
      <c r="AF45" s="4"/>
    </row>
    <row r="46" spans="1:32" ht="12.75">
      <c r="A46" s="15"/>
      <c r="B46" s="38"/>
      <c r="C46" s="39"/>
      <c r="E46" s="15"/>
      <c r="G46" s="40"/>
      <c r="H46" s="26"/>
      <c r="I46" s="41"/>
      <c r="J46" s="41"/>
      <c r="K46" s="26"/>
      <c r="L46" s="26"/>
      <c r="M46" s="26"/>
      <c r="N46" s="26"/>
      <c r="O46" s="26"/>
      <c r="P46"/>
      <c r="Q46" s="64"/>
      <c r="U46" s="4"/>
      <c r="AF46" s="4"/>
    </row>
    <row r="47" spans="1:32" ht="12.75">
      <c r="A47" s="15"/>
      <c r="B47" s="38"/>
      <c r="C47" s="39"/>
      <c r="E47" s="15"/>
      <c r="G47" s="40"/>
      <c r="H47" s="26"/>
      <c r="I47" s="41"/>
      <c r="J47" s="41"/>
      <c r="K47" s="26"/>
      <c r="L47" s="26"/>
      <c r="M47" s="26"/>
      <c r="N47" s="26"/>
      <c r="O47" s="26"/>
      <c r="P47"/>
      <c r="Q47" s="64"/>
      <c r="U47" s="4"/>
      <c r="AF47" s="4"/>
    </row>
    <row r="48" spans="1:32" ht="12.75">
      <c r="A48" s="15"/>
      <c r="B48" s="38"/>
      <c r="C48" s="39"/>
      <c r="E48" s="15"/>
      <c r="G48" s="40"/>
      <c r="H48" s="26"/>
      <c r="I48" s="41"/>
      <c r="J48" s="41"/>
      <c r="K48" s="26"/>
      <c r="L48" s="26"/>
      <c r="M48" s="26"/>
      <c r="N48" s="26"/>
      <c r="O48" s="26"/>
      <c r="P48"/>
      <c r="Q48" s="64"/>
      <c r="U48" s="4"/>
      <c r="AF48" s="4"/>
    </row>
    <row r="49" spans="1:32" ht="12.75">
      <c r="A49" s="15"/>
      <c r="B49" s="38"/>
      <c r="C49" s="39"/>
      <c r="E49" s="15"/>
      <c r="G49" s="40"/>
      <c r="H49" s="26"/>
      <c r="I49" s="41"/>
      <c r="J49" s="41"/>
      <c r="K49" s="26"/>
      <c r="L49" s="26"/>
      <c r="M49" s="26"/>
      <c r="N49" s="26"/>
      <c r="O49" s="26"/>
      <c r="P49"/>
      <c r="Q49" s="64"/>
      <c r="U49" s="4"/>
      <c r="AF49" s="4"/>
    </row>
    <row r="50" spans="1:32" ht="12.75">
      <c r="A50" s="15"/>
      <c r="B50" s="38"/>
      <c r="C50" s="39"/>
      <c r="E50" s="15"/>
      <c r="G50" s="40"/>
      <c r="H50" s="26"/>
      <c r="I50" s="41"/>
      <c r="J50" s="41"/>
      <c r="K50" s="26"/>
      <c r="L50" s="26"/>
      <c r="M50" s="26"/>
      <c r="N50" s="26"/>
      <c r="O50" s="26"/>
      <c r="P50"/>
      <c r="Q50" s="64"/>
      <c r="U50" s="4"/>
      <c r="AF50" s="4"/>
    </row>
    <row r="51" spans="1:32" ht="12.75">
      <c r="A51" s="15"/>
      <c r="B51" s="38"/>
      <c r="C51" s="39"/>
      <c r="E51" s="15"/>
      <c r="G51" s="40"/>
      <c r="H51" s="26"/>
      <c r="I51" s="41"/>
      <c r="J51" s="41"/>
      <c r="K51" s="26"/>
      <c r="L51" s="26"/>
      <c r="M51" s="26"/>
      <c r="N51" s="26"/>
      <c r="O51" s="26"/>
      <c r="P51"/>
      <c r="Q51" s="64"/>
      <c r="U51" s="4"/>
      <c r="AF51" s="4"/>
    </row>
    <row r="52" spans="1:32" ht="12.75">
      <c r="A52" s="15"/>
      <c r="B52" s="38"/>
      <c r="C52" s="39"/>
      <c r="E52" s="15"/>
      <c r="G52" s="40"/>
      <c r="H52" s="26"/>
      <c r="I52" s="41"/>
      <c r="J52" s="41"/>
      <c r="K52" s="26"/>
      <c r="L52" s="26"/>
      <c r="M52" s="26"/>
      <c r="N52" s="26"/>
      <c r="O52" s="26"/>
      <c r="P52"/>
      <c r="Q52" s="64"/>
      <c r="U52" s="4"/>
      <c r="AF52" s="4"/>
    </row>
    <row r="53" spans="1:32" ht="12.75">
      <c r="A53" s="15"/>
      <c r="B53" s="38"/>
      <c r="C53" s="39"/>
      <c r="E53" s="15"/>
      <c r="G53" s="40"/>
      <c r="H53" s="26"/>
      <c r="I53" s="41"/>
      <c r="J53" s="41"/>
      <c r="K53" s="26"/>
      <c r="L53" s="26"/>
      <c r="M53" s="26"/>
      <c r="N53" s="26"/>
      <c r="O53" s="26"/>
      <c r="P53"/>
      <c r="Q53" s="64"/>
      <c r="U53" s="4"/>
      <c r="AF53" s="4"/>
    </row>
    <row r="54" spans="1:32" ht="12.75">
      <c r="A54" s="15"/>
      <c r="B54" s="38"/>
      <c r="C54" s="39"/>
      <c r="E54" s="15"/>
      <c r="G54" s="40"/>
      <c r="H54" s="26"/>
      <c r="I54" s="41"/>
      <c r="J54" s="41"/>
      <c r="K54" s="26"/>
      <c r="L54" s="26"/>
      <c r="M54" s="26"/>
      <c r="N54" s="26"/>
      <c r="O54" s="26"/>
      <c r="P54"/>
      <c r="Q54" s="64"/>
      <c r="U54" s="4"/>
      <c r="AF54" s="4"/>
    </row>
    <row r="55" spans="1:32" ht="12.75">
      <c r="A55" s="15"/>
      <c r="B55" s="38"/>
      <c r="C55" s="39"/>
      <c r="E55" s="15"/>
      <c r="G55" s="40"/>
      <c r="H55" s="26"/>
      <c r="I55" s="41"/>
      <c r="J55" s="41"/>
      <c r="K55" s="26"/>
      <c r="L55" s="26"/>
      <c r="M55" s="26"/>
      <c r="N55" s="26"/>
      <c r="O55" s="26"/>
      <c r="P55"/>
      <c r="Q55" s="64"/>
      <c r="U55" s="4"/>
      <c r="AF55" s="4"/>
    </row>
    <row r="56" spans="1:32" ht="12.75">
      <c r="A56" s="15"/>
      <c r="B56" s="38"/>
      <c r="C56" s="39"/>
      <c r="E56" s="15"/>
      <c r="G56" s="40"/>
      <c r="H56" s="26"/>
      <c r="I56" s="41"/>
      <c r="J56" s="41"/>
      <c r="K56" s="26"/>
      <c r="L56" s="26"/>
      <c r="M56" s="26"/>
      <c r="N56" s="26"/>
      <c r="O56" s="26"/>
      <c r="P56"/>
      <c r="Q56" s="64"/>
      <c r="U56" s="4"/>
      <c r="AF56" s="4"/>
    </row>
    <row r="57" spans="1:32" ht="12.75">
      <c r="A57" s="15"/>
      <c r="B57" s="38"/>
      <c r="C57" s="39"/>
      <c r="E57" s="15"/>
      <c r="G57" s="40"/>
      <c r="H57" s="26"/>
      <c r="I57" s="41"/>
      <c r="J57" s="41"/>
      <c r="K57" s="26"/>
      <c r="L57" s="26"/>
      <c r="M57" s="26"/>
      <c r="N57" s="26"/>
      <c r="O57" s="26"/>
      <c r="P57"/>
      <c r="Q57" s="64"/>
      <c r="U57" s="4"/>
      <c r="AF57" s="4"/>
    </row>
    <row r="58" spans="1:32" ht="12.75">
      <c r="A58" s="15"/>
      <c r="B58" s="38"/>
      <c r="C58" s="39"/>
      <c r="E58" s="15"/>
      <c r="G58" s="40"/>
      <c r="H58" s="26"/>
      <c r="I58" s="41"/>
      <c r="J58" s="41"/>
      <c r="K58" s="26"/>
      <c r="L58" s="26"/>
      <c r="M58" s="26"/>
      <c r="N58" s="26"/>
      <c r="O58" s="26"/>
      <c r="P58"/>
      <c r="Q58" s="64"/>
      <c r="U58" s="4"/>
      <c r="AF58" s="4"/>
    </row>
    <row r="59" spans="1:32" ht="12.75">
      <c r="A59" s="15"/>
      <c r="B59" s="38"/>
      <c r="C59" s="39"/>
      <c r="E59" s="15"/>
      <c r="G59" s="40"/>
      <c r="H59" s="26"/>
      <c r="I59" s="41"/>
      <c r="J59" s="41"/>
      <c r="K59" s="26"/>
      <c r="L59" s="26"/>
      <c r="M59" s="26"/>
      <c r="N59" s="26"/>
      <c r="O59" s="26"/>
      <c r="P59"/>
      <c r="Q59" s="64"/>
      <c r="U59" s="4"/>
      <c r="AF59" s="4"/>
    </row>
    <row r="60" spans="1:32" ht="12.75">
      <c r="A60" s="15"/>
      <c r="B60" s="38"/>
      <c r="C60" s="39"/>
      <c r="E60" s="15"/>
      <c r="G60" s="40"/>
      <c r="H60" s="26"/>
      <c r="I60" s="41"/>
      <c r="J60" s="41"/>
      <c r="K60" s="26"/>
      <c r="L60" s="26"/>
      <c r="M60" s="26"/>
      <c r="N60" s="26"/>
      <c r="O60" s="26"/>
      <c r="P60"/>
      <c r="Q60" s="64"/>
      <c r="U60" s="4"/>
      <c r="AF60" s="4"/>
    </row>
    <row r="61" spans="1:32" ht="12.75">
      <c r="A61" s="15"/>
      <c r="B61" s="38"/>
      <c r="C61" s="39"/>
      <c r="E61" s="15"/>
      <c r="G61" s="40"/>
      <c r="H61" s="26"/>
      <c r="I61" s="41"/>
      <c r="J61" s="41"/>
      <c r="K61" s="26"/>
      <c r="L61" s="26"/>
      <c r="M61" s="26"/>
      <c r="N61" s="26"/>
      <c r="O61" s="26"/>
      <c r="P61"/>
      <c r="Q61" s="64"/>
      <c r="U61" s="4"/>
      <c r="AF61" s="4"/>
    </row>
    <row r="62" spans="1:32" ht="12.75">
      <c r="A62" s="15"/>
      <c r="B62" s="38"/>
      <c r="C62" s="39"/>
      <c r="E62" s="15"/>
      <c r="G62" s="40"/>
      <c r="H62" s="26"/>
      <c r="I62" s="41"/>
      <c r="J62" s="41"/>
      <c r="K62" s="26"/>
      <c r="L62" s="26"/>
      <c r="M62" s="26"/>
      <c r="N62" s="26"/>
      <c r="O62" s="26"/>
      <c r="P62"/>
      <c r="Q62" s="64"/>
      <c r="U62" s="4"/>
      <c r="AF62" s="4"/>
    </row>
    <row r="63" spans="1:32" ht="12.75">
      <c r="A63" s="15"/>
      <c r="B63" s="38"/>
      <c r="C63" s="39"/>
      <c r="E63" s="15"/>
      <c r="G63" s="40"/>
      <c r="H63" s="26"/>
      <c r="I63" s="41"/>
      <c r="J63" s="41"/>
      <c r="K63" s="26"/>
      <c r="L63" s="26"/>
      <c r="M63" s="26"/>
      <c r="N63" s="26"/>
      <c r="O63" s="26"/>
      <c r="P63"/>
      <c r="Q63" s="64"/>
      <c r="U63" s="4"/>
      <c r="AF63" s="4"/>
    </row>
    <row r="64" spans="1:32" ht="12.75">
      <c r="A64" s="15"/>
      <c r="B64" s="38"/>
      <c r="C64" s="39"/>
      <c r="E64" s="15"/>
      <c r="G64" s="40"/>
      <c r="H64" s="26"/>
      <c r="I64" s="41"/>
      <c r="J64" s="41"/>
      <c r="K64" s="26"/>
      <c r="L64" s="26"/>
      <c r="M64" s="26"/>
      <c r="N64" s="26"/>
      <c r="O64" s="26"/>
      <c r="P64"/>
      <c r="Q64" s="64"/>
      <c r="U64" s="4"/>
      <c r="AF64" s="4"/>
    </row>
    <row r="65" spans="1:32" ht="12.75">
      <c r="A65" s="15"/>
      <c r="B65" s="38"/>
      <c r="C65" s="39"/>
      <c r="E65" s="15"/>
      <c r="G65" s="40"/>
      <c r="H65" s="26"/>
      <c r="I65" s="41"/>
      <c r="J65" s="41"/>
      <c r="K65" s="26"/>
      <c r="L65" s="26"/>
      <c r="M65" s="26"/>
      <c r="N65" s="26"/>
      <c r="O65" s="26"/>
      <c r="P65"/>
      <c r="Q65" s="64"/>
      <c r="U65" s="4"/>
      <c r="AF65" s="4"/>
    </row>
    <row r="66" spans="1:32" ht="12.75">
      <c r="A66" s="15"/>
      <c r="B66" s="38"/>
      <c r="C66" s="39"/>
      <c r="E66" s="15"/>
      <c r="G66" s="40"/>
      <c r="H66" s="26"/>
      <c r="I66" s="41"/>
      <c r="J66" s="41"/>
      <c r="K66" s="26"/>
      <c r="L66" s="26"/>
      <c r="M66" s="26"/>
      <c r="N66" s="26"/>
      <c r="O66" s="26"/>
      <c r="P66"/>
      <c r="Q66" s="64"/>
      <c r="U66" s="4"/>
      <c r="AF66" s="4"/>
    </row>
    <row r="67" spans="1:32" ht="12.75">
      <c r="A67" s="15"/>
      <c r="B67" s="38"/>
      <c r="C67" s="39"/>
      <c r="E67" s="15"/>
      <c r="G67" s="40"/>
      <c r="H67" s="26"/>
      <c r="I67" s="41"/>
      <c r="J67" s="41"/>
      <c r="K67" s="26"/>
      <c r="L67" s="26"/>
      <c r="M67" s="26"/>
      <c r="N67" s="26"/>
      <c r="O67" s="26"/>
      <c r="P67"/>
      <c r="Q67" s="64"/>
      <c r="U67" s="4"/>
      <c r="AF67" s="4"/>
    </row>
    <row r="68" spans="1:32" ht="12.75">
      <c r="A68" s="15"/>
      <c r="B68" s="38"/>
      <c r="C68" s="39"/>
      <c r="E68" s="15"/>
      <c r="G68" s="40"/>
      <c r="H68" s="26"/>
      <c r="I68" s="41"/>
      <c r="J68" s="41"/>
      <c r="K68" s="26"/>
      <c r="L68" s="26"/>
      <c r="M68" s="26"/>
      <c r="N68" s="26"/>
      <c r="O68" s="26"/>
      <c r="P68"/>
      <c r="Q68" s="64"/>
      <c r="U68" s="4"/>
      <c r="AF68" s="4"/>
    </row>
    <row r="69" spans="1:32" ht="12.75">
      <c r="A69" s="15"/>
      <c r="B69" s="38"/>
      <c r="C69" s="39"/>
      <c r="E69" s="15"/>
      <c r="G69" s="40"/>
      <c r="H69" s="26"/>
      <c r="I69" s="41"/>
      <c r="J69" s="41"/>
      <c r="K69" s="26"/>
      <c r="L69" s="26"/>
      <c r="M69" s="26"/>
      <c r="N69" s="26"/>
      <c r="O69" s="26"/>
      <c r="P69"/>
      <c r="Q69" s="64"/>
      <c r="U69" s="4"/>
      <c r="AF69" s="4"/>
    </row>
    <row r="70" spans="1:32" ht="12.75">
      <c r="A70" s="15"/>
      <c r="B70" s="38"/>
      <c r="C70" s="39"/>
      <c r="E70" s="15"/>
      <c r="G70" s="40"/>
      <c r="H70" s="26"/>
      <c r="I70" s="41"/>
      <c r="J70" s="41"/>
      <c r="K70" s="26"/>
      <c r="L70" s="26"/>
      <c r="M70" s="26"/>
      <c r="N70" s="26"/>
      <c r="O70" s="26"/>
      <c r="P70"/>
      <c r="Q70" s="64"/>
      <c r="U70" s="4"/>
      <c r="AF70" s="4"/>
    </row>
    <row r="71" spans="1:32" ht="12.75">
      <c r="A71" s="15"/>
      <c r="B71" s="38"/>
      <c r="C71" s="39"/>
      <c r="E71" s="15"/>
      <c r="G71" s="40"/>
      <c r="H71" s="26"/>
      <c r="I71" s="41"/>
      <c r="J71" s="41"/>
      <c r="K71" s="26"/>
      <c r="L71" s="26"/>
      <c r="M71" s="26"/>
      <c r="N71" s="26"/>
      <c r="O71" s="26"/>
      <c r="P71"/>
      <c r="Q71" s="64"/>
      <c r="U71" s="4"/>
      <c r="AF71" s="4"/>
    </row>
    <row r="72" spans="1:32" ht="12.75">
      <c r="A72" s="15"/>
      <c r="B72" s="38"/>
      <c r="C72" s="39"/>
      <c r="E72" s="15"/>
      <c r="G72" s="40"/>
      <c r="H72" s="26"/>
      <c r="I72" s="41"/>
      <c r="J72" s="41"/>
      <c r="K72" s="26"/>
      <c r="L72" s="26"/>
      <c r="M72" s="26"/>
      <c r="N72" s="26"/>
      <c r="O72" s="26"/>
      <c r="P72"/>
      <c r="Q72" s="64"/>
      <c r="U72" s="4"/>
      <c r="AF72" s="4"/>
    </row>
    <row r="73" spans="1:32" ht="12.75">
      <c r="A73" s="15"/>
      <c r="B73" s="38"/>
      <c r="C73" s="39"/>
      <c r="E73" s="15"/>
      <c r="G73" s="40"/>
      <c r="H73" s="26"/>
      <c r="I73" s="41"/>
      <c r="J73" s="41"/>
      <c r="K73" s="26"/>
      <c r="L73" s="26"/>
      <c r="M73" s="26"/>
      <c r="N73" s="26"/>
      <c r="O73" s="26"/>
      <c r="P73"/>
      <c r="Q73" s="64"/>
      <c r="U73" s="4"/>
      <c r="AF73" s="4"/>
    </row>
    <row r="74" spans="1:32" ht="12.75">
      <c r="A74" s="15"/>
      <c r="B74" s="38"/>
      <c r="C74" s="39"/>
      <c r="E74" s="15"/>
      <c r="G74" s="40"/>
      <c r="H74" s="26"/>
      <c r="I74" s="41"/>
      <c r="J74" s="41"/>
      <c r="K74" s="26"/>
      <c r="L74" s="26"/>
      <c r="M74" s="26"/>
      <c r="N74" s="26"/>
      <c r="O74" s="26"/>
      <c r="P74"/>
      <c r="Q74" s="64"/>
      <c r="U74" s="4"/>
      <c r="AF74" s="4"/>
    </row>
    <row r="75" spans="1:32" ht="12.75">
      <c r="A75" s="15"/>
      <c r="B75" s="38"/>
      <c r="C75" s="39"/>
      <c r="E75" s="15"/>
      <c r="G75" s="40"/>
      <c r="H75" s="26"/>
      <c r="I75" s="41"/>
      <c r="J75" s="41"/>
      <c r="K75" s="26"/>
      <c r="L75" s="26"/>
      <c r="M75" s="26"/>
      <c r="N75" s="26"/>
      <c r="O75" s="26"/>
      <c r="P75"/>
      <c r="Q75" s="64"/>
      <c r="U75" s="4"/>
      <c r="AF75" s="4"/>
    </row>
    <row r="76" spans="1:32" ht="12.75">
      <c r="A76" s="15"/>
      <c r="B76" s="38"/>
      <c r="C76" s="39"/>
      <c r="E76" s="15"/>
      <c r="G76" s="40"/>
      <c r="H76" s="26"/>
      <c r="I76" s="41"/>
      <c r="J76" s="41"/>
      <c r="K76" s="26"/>
      <c r="L76" s="26"/>
      <c r="M76" s="26"/>
      <c r="N76" s="26"/>
      <c r="O76" s="26"/>
      <c r="P76"/>
      <c r="Q76" s="64"/>
      <c r="U76" s="4"/>
      <c r="AF76" s="4"/>
    </row>
    <row r="77" spans="1:32" ht="12.75">
      <c r="A77" s="15"/>
      <c r="B77" s="38"/>
      <c r="C77" s="39"/>
      <c r="E77" s="15"/>
      <c r="G77" s="40"/>
      <c r="H77" s="26"/>
      <c r="I77" s="41"/>
      <c r="J77" s="41"/>
      <c r="K77" s="26"/>
      <c r="L77" s="26"/>
      <c r="M77" s="26"/>
      <c r="N77" s="26"/>
      <c r="O77" s="26"/>
      <c r="P77"/>
      <c r="Q77" s="64"/>
      <c r="U77" s="4"/>
      <c r="AF77" s="4"/>
    </row>
    <row r="78" spans="1:32" ht="12.75">
      <c r="A78" s="15"/>
      <c r="B78" s="38"/>
      <c r="C78" s="39"/>
      <c r="E78" s="15"/>
      <c r="G78" s="40"/>
      <c r="H78" s="26"/>
      <c r="I78" s="41"/>
      <c r="J78" s="41"/>
      <c r="K78" s="26"/>
      <c r="L78" s="26"/>
      <c r="M78" s="26"/>
      <c r="N78" s="26"/>
      <c r="O78" s="26"/>
      <c r="P78"/>
      <c r="Q78" s="64"/>
      <c r="U78" s="4"/>
      <c r="AF78" s="4"/>
    </row>
    <row r="79" spans="1:32" ht="12.75">
      <c r="A79" s="15"/>
      <c r="B79" s="38"/>
      <c r="C79" s="39"/>
      <c r="E79" s="15"/>
      <c r="G79" s="40"/>
      <c r="H79" s="26"/>
      <c r="I79" s="41"/>
      <c r="J79" s="41"/>
      <c r="K79" s="26"/>
      <c r="L79" s="26"/>
      <c r="M79" s="26"/>
      <c r="N79" s="26"/>
      <c r="O79" s="26"/>
      <c r="P79"/>
      <c r="Q79" s="64"/>
      <c r="U79" s="4"/>
      <c r="AF79" s="4"/>
    </row>
    <row r="80" spans="1:32" ht="13.5" customHeight="1">
      <c r="A80" s="15"/>
      <c r="B80" s="38"/>
      <c r="C80" s="39"/>
      <c r="E80" s="15"/>
      <c r="G80" s="40"/>
      <c r="H80" s="26"/>
      <c r="I80" s="41"/>
      <c r="J80" s="41"/>
      <c r="K80" s="26"/>
      <c r="L80" s="26"/>
      <c r="M80" s="26"/>
      <c r="N80" s="26"/>
      <c r="O80" s="26"/>
      <c r="P80"/>
      <c r="Q80" s="64"/>
      <c r="U80" s="4"/>
      <c r="AF80" s="4"/>
    </row>
    <row r="81" spans="1:32" ht="12.75">
      <c r="A81" s="15"/>
      <c r="B81" s="38"/>
      <c r="C81" s="39"/>
      <c r="E81" s="15"/>
      <c r="G81" s="40"/>
      <c r="H81" s="26"/>
      <c r="I81" s="41"/>
      <c r="J81" s="41"/>
      <c r="K81" s="26"/>
      <c r="L81" s="26"/>
      <c r="M81" s="26"/>
      <c r="N81" s="26"/>
      <c r="O81" s="26"/>
      <c r="P81"/>
      <c r="Q81" s="64"/>
      <c r="U81" s="4"/>
      <c r="AF81" s="4"/>
    </row>
    <row r="82" spans="1:32" ht="12.75">
      <c r="A82" s="15"/>
      <c r="B82" s="38"/>
      <c r="C82" s="39"/>
      <c r="E82" s="15"/>
      <c r="G82" s="40"/>
      <c r="H82" s="26"/>
      <c r="I82" s="41"/>
      <c r="J82" s="41"/>
      <c r="K82" s="26"/>
      <c r="L82" s="26"/>
      <c r="M82" s="26"/>
      <c r="N82" s="26"/>
      <c r="O82" s="26"/>
      <c r="P82"/>
      <c r="Q82" s="64"/>
      <c r="U82" s="4"/>
      <c r="AF82" s="4"/>
    </row>
    <row r="83" spans="1:32" ht="12.75">
      <c r="A83" s="15"/>
      <c r="B83" s="38"/>
      <c r="C83" s="39"/>
      <c r="E83" s="15"/>
      <c r="G83" s="40"/>
      <c r="H83" s="26"/>
      <c r="I83" s="41"/>
      <c r="J83" s="41"/>
      <c r="K83" s="26"/>
      <c r="L83" s="26"/>
      <c r="M83" s="26"/>
      <c r="N83" s="26"/>
      <c r="O83" s="26"/>
      <c r="P83"/>
      <c r="Q83" s="64"/>
      <c r="U83" s="4"/>
      <c r="AF83" s="4"/>
    </row>
    <row r="84" spans="1:32" ht="12.75">
      <c r="A84" s="15"/>
      <c r="B84" s="38"/>
      <c r="C84" s="39"/>
      <c r="E84" s="15"/>
      <c r="G84" s="40"/>
      <c r="H84" s="26"/>
      <c r="I84" s="41"/>
      <c r="J84" s="41"/>
      <c r="K84" s="26"/>
      <c r="L84" s="26"/>
      <c r="M84" s="26"/>
      <c r="N84" s="26"/>
      <c r="O84" s="26"/>
      <c r="P84"/>
      <c r="Q84" s="64"/>
      <c r="U84" s="4"/>
      <c r="AF84" s="4"/>
    </row>
    <row r="85" spans="1:32" ht="12.75">
      <c r="A85" s="15"/>
      <c r="B85" s="38"/>
      <c r="C85" s="39"/>
      <c r="E85" s="15"/>
      <c r="G85" s="40"/>
      <c r="H85" s="26"/>
      <c r="I85" s="41"/>
      <c r="J85" s="41"/>
      <c r="K85" s="26"/>
      <c r="L85" s="26"/>
      <c r="M85" s="26"/>
      <c r="N85" s="26"/>
      <c r="O85" s="26"/>
      <c r="P85"/>
      <c r="Q85" s="64"/>
      <c r="U85" s="4"/>
      <c r="AF85" s="4"/>
    </row>
    <row r="86" spans="1:32" ht="12.75">
      <c r="A86" s="15"/>
      <c r="B86" s="38"/>
      <c r="C86" s="39"/>
      <c r="E86" s="15"/>
      <c r="G86" s="40"/>
      <c r="H86" s="26"/>
      <c r="I86" s="41"/>
      <c r="J86" s="41"/>
      <c r="K86" s="26"/>
      <c r="L86" s="26"/>
      <c r="M86" s="26"/>
      <c r="N86" s="26"/>
      <c r="O86" s="26"/>
      <c r="P86"/>
      <c r="Q86" s="64"/>
      <c r="U86" s="4"/>
      <c r="AF86" s="4"/>
    </row>
    <row r="87" spans="1:32" ht="12.75">
      <c r="A87" s="15"/>
      <c r="B87" s="38"/>
      <c r="C87" s="39"/>
      <c r="E87" s="15"/>
      <c r="G87" s="40"/>
      <c r="H87" s="26"/>
      <c r="I87" s="41"/>
      <c r="J87" s="41"/>
      <c r="K87" s="26"/>
      <c r="L87" s="26"/>
      <c r="M87" s="26"/>
      <c r="N87" s="26"/>
      <c r="O87" s="26"/>
      <c r="P87"/>
      <c r="Q87" s="64"/>
      <c r="U87" s="4"/>
      <c r="AF87" s="4"/>
    </row>
    <row r="88" spans="1:32" ht="12.75">
      <c r="A88" s="15"/>
      <c r="B88" s="38"/>
      <c r="C88" s="39"/>
      <c r="E88" s="15"/>
      <c r="G88" s="40"/>
      <c r="H88" s="26"/>
      <c r="I88" s="41"/>
      <c r="J88" s="41"/>
      <c r="K88" s="26"/>
      <c r="L88" s="26"/>
      <c r="M88" s="26"/>
      <c r="N88" s="26"/>
      <c r="O88" s="26"/>
      <c r="P88"/>
      <c r="Q88" s="64"/>
      <c r="U88" s="4"/>
      <c r="AF88" s="4"/>
    </row>
    <row r="89" spans="1:32" ht="12.75">
      <c r="A89" s="15"/>
      <c r="B89" s="38"/>
      <c r="C89" s="39"/>
      <c r="E89" s="15"/>
      <c r="G89" s="40"/>
      <c r="H89" s="26"/>
      <c r="I89" s="41"/>
      <c r="J89" s="41"/>
      <c r="K89" s="26"/>
      <c r="L89" s="26"/>
      <c r="M89" s="26"/>
      <c r="N89" s="26"/>
      <c r="O89" s="26"/>
      <c r="P89"/>
      <c r="Q89" s="64"/>
      <c r="U89" s="4"/>
      <c r="AF89" s="4"/>
    </row>
    <row r="90" spans="1:32" ht="12.75">
      <c r="A90" s="15"/>
      <c r="B90" s="38"/>
      <c r="C90" s="39"/>
      <c r="E90" s="15"/>
      <c r="G90" s="40"/>
      <c r="H90" s="26"/>
      <c r="I90" s="41"/>
      <c r="J90" s="41"/>
      <c r="K90" s="26"/>
      <c r="L90" s="26"/>
      <c r="M90" s="26"/>
      <c r="N90" s="26"/>
      <c r="O90" s="26"/>
      <c r="P90"/>
      <c r="Q90" s="64"/>
      <c r="U90" s="4"/>
      <c r="AF90" s="4"/>
    </row>
    <row r="91" spans="1:32" ht="12.75">
      <c r="A91" s="15"/>
      <c r="B91" s="38"/>
      <c r="C91" s="39"/>
      <c r="E91" s="15"/>
      <c r="G91" s="40"/>
      <c r="H91" s="26"/>
      <c r="I91" s="41"/>
      <c r="J91" s="41"/>
      <c r="K91" s="26"/>
      <c r="L91" s="26"/>
      <c r="M91" s="26"/>
      <c r="N91" s="26"/>
      <c r="O91" s="26"/>
      <c r="P91"/>
      <c r="Q91" s="64"/>
      <c r="U91" s="4"/>
      <c r="AF91" s="4"/>
    </row>
    <row r="92" spans="1:32" ht="12.75">
      <c r="A92" s="15"/>
      <c r="B92" s="38"/>
      <c r="C92" s="39"/>
      <c r="E92" s="15"/>
      <c r="G92" s="40"/>
      <c r="H92" s="26"/>
      <c r="I92" s="41"/>
      <c r="J92" s="41"/>
      <c r="K92" s="26"/>
      <c r="L92" s="26"/>
      <c r="M92" s="26"/>
      <c r="N92" s="26"/>
      <c r="O92" s="26"/>
      <c r="P92"/>
      <c r="Q92" s="64"/>
      <c r="U92" s="4"/>
      <c r="AF92" s="4"/>
    </row>
    <row r="93" spans="1:32" ht="12.75">
      <c r="A93" s="15"/>
      <c r="B93" s="38"/>
      <c r="C93" s="39"/>
      <c r="E93" s="15"/>
      <c r="G93" s="40"/>
      <c r="H93" s="26"/>
      <c r="I93" s="41"/>
      <c r="J93" s="41"/>
      <c r="K93" s="26"/>
      <c r="L93" s="26"/>
      <c r="M93" s="26"/>
      <c r="N93" s="26"/>
      <c r="O93" s="26"/>
      <c r="P93"/>
      <c r="Q93" s="64"/>
      <c r="U93" s="4"/>
      <c r="AF93" s="4"/>
    </row>
    <row r="94" spans="1:32" ht="12.75">
      <c r="A94" s="15"/>
      <c r="B94" s="38"/>
      <c r="C94" s="39"/>
      <c r="E94" s="15"/>
      <c r="G94" s="40"/>
      <c r="H94" s="26"/>
      <c r="I94" s="41"/>
      <c r="J94" s="41"/>
      <c r="K94" s="26"/>
      <c r="L94" s="26"/>
      <c r="M94" s="26"/>
      <c r="N94" s="26"/>
      <c r="O94" s="26"/>
      <c r="P94"/>
      <c r="Q94" s="64"/>
      <c r="U94" s="4"/>
      <c r="AF94" s="4"/>
    </row>
    <row r="95" spans="1:32" ht="12.75">
      <c r="A95" s="15"/>
      <c r="B95" s="38"/>
      <c r="C95" s="39"/>
      <c r="E95" s="15"/>
      <c r="G95" s="40"/>
      <c r="H95" s="26"/>
      <c r="I95" s="41"/>
      <c r="J95" s="41"/>
      <c r="K95" s="26"/>
      <c r="L95" s="26"/>
      <c r="M95" s="26"/>
      <c r="N95" s="26"/>
      <c r="O95" s="26"/>
      <c r="P95"/>
      <c r="Q95" s="64"/>
      <c r="U95" s="4"/>
      <c r="AF95" s="4"/>
    </row>
    <row r="96" spans="1:32" ht="12.75">
      <c r="A96" s="15"/>
      <c r="B96" s="38"/>
      <c r="C96" s="39"/>
      <c r="E96" s="15"/>
      <c r="G96" s="40"/>
      <c r="H96" s="26"/>
      <c r="I96" s="41"/>
      <c r="J96" s="41"/>
      <c r="K96" s="26"/>
      <c r="L96" s="26"/>
      <c r="M96" s="26"/>
      <c r="N96" s="26"/>
      <c r="O96" s="26"/>
      <c r="P96"/>
      <c r="Q96" s="64"/>
      <c r="U96" s="4"/>
      <c r="AF96" s="4"/>
    </row>
    <row r="97" spans="1:32" ht="12.75">
      <c r="A97" s="15"/>
      <c r="B97" s="38"/>
      <c r="C97" s="39"/>
      <c r="E97" s="15"/>
      <c r="G97" s="40"/>
      <c r="H97" s="26"/>
      <c r="I97" s="41"/>
      <c r="J97" s="41"/>
      <c r="K97" s="26"/>
      <c r="L97" s="26"/>
      <c r="M97" s="26"/>
      <c r="N97" s="26"/>
      <c r="O97" s="26"/>
      <c r="P97"/>
      <c r="Q97" s="64"/>
      <c r="U97" s="4"/>
      <c r="AF97" s="4"/>
    </row>
    <row r="98" spans="1:32" ht="12.75">
      <c r="A98" s="15"/>
      <c r="B98" s="38"/>
      <c r="C98" s="39"/>
      <c r="E98" s="15"/>
      <c r="G98" s="40"/>
      <c r="H98" s="26"/>
      <c r="I98" s="41"/>
      <c r="J98" s="41"/>
      <c r="K98" s="26"/>
      <c r="L98" s="26"/>
      <c r="M98" s="26"/>
      <c r="N98" s="26"/>
      <c r="O98" s="26"/>
      <c r="P98"/>
      <c r="Q98" s="64"/>
      <c r="U98" s="4"/>
      <c r="AF98" s="4"/>
    </row>
    <row r="99" spans="1:32" ht="12.75">
      <c r="A99" s="15"/>
      <c r="B99" s="38"/>
      <c r="C99" s="39"/>
      <c r="E99" s="15"/>
      <c r="G99" s="40"/>
      <c r="H99" s="26"/>
      <c r="I99" s="41"/>
      <c r="J99" s="41"/>
      <c r="K99" s="26"/>
      <c r="L99" s="26"/>
      <c r="M99" s="26"/>
      <c r="N99" s="26"/>
      <c r="O99" s="26"/>
      <c r="P99"/>
      <c r="Q99" s="64"/>
      <c r="U99" s="4"/>
      <c r="AF99" s="4"/>
    </row>
    <row r="100" spans="1:32" ht="13.5" customHeight="1">
      <c r="A100" s="15"/>
      <c r="B100" s="38"/>
      <c r="C100" s="39"/>
      <c r="E100" s="15"/>
      <c r="G100" s="40"/>
      <c r="H100" s="26"/>
      <c r="I100" s="41"/>
      <c r="J100" s="41"/>
      <c r="K100" s="26"/>
      <c r="L100" s="26"/>
      <c r="M100" s="26"/>
      <c r="N100" s="26"/>
      <c r="O100" s="26"/>
      <c r="P100"/>
      <c r="Q100" s="64"/>
      <c r="U100" s="4"/>
      <c r="AF100" s="4"/>
    </row>
    <row r="101" spans="1:32" ht="12.75">
      <c r="A101" s="15"/>
      <c r="B101" s="38"/>
      <c r="C101" s="39"/>
      <c r="E101" s="15"/>
      <c r="G101" s="40"/>
      <c r="H101" s="26"/>
      <c r="I101" s="41"/>
      <c r="J101" s="41"/>
      <c r="K101" s="26"/>
      <c r="L101" s="26"/>
      <c r="M101" s="26"/>
      <c r="N101" s="26"/>
      <c r="O101" s="26"/>
      <c r="P101"/>
      <c r="Q101" s="64"/>
      <c r="U101" s="4"/>
      <c r="AF101" s="4"/>
    </row>
    <row r="102" spans="1:32" ht="12.75">
      <c r="A102" s="15"/>
      <c r="B102" s="38"/>
      <c r="C102" s="39"/>
      <c r="E102" s="15"/>
      <c r="G102" s="40"/>
      <c r="H102" s="26"/>
      <c r="I102" s="41"/>
      <c r="J102" s="41"/>
      <c r="K102" s="26"/>
      <c r="L102" s="26"/>
      <c r="M102" s="26"/>
      <c r="N102" s="26"/>
      <c r="O102" s="26"/>
      <c r="P102"/>
      <c r="Q102" s="64"/>
      <c r="U102" s="4"/>
      <c r="AF102" s="4"/>
    </row>
    <row r="103" spans="1:32" ht="12.75">
      <c r="A103" s="15"/>
      <c r="B103" s="38"/>
      <c r="C103" s="39"/>
      <c r="E103" s="15"/>
      <c r="G103" s="40"/>
      <c r="H103" s="26"/>
      <c r="I103" s="41"/>
      <c r="J103" s="41"/>
      <c r="K103" s="26"/>
      <c r="L103" s="26"/>
      <c r="M103" s="26"/>
      <c r="N103" s="26"/>
      <c r="O103" s="26"/>
      <c r="P103"/>
      <c r="Q103" s="64"/>
      <c r="U103" s="4"/>
      <c r="AF103" s="4"/>
    </row>
    <row r="104" spans="1:32" ht="12.75">
      <c r="A104" s="15"/>
      <c r="B104" s="38"/>
      <c r="C104" s="39"/>
      <c r="E104" s="15"/>
      <c r="G104" s="40"/>
      <c r="H104" s="26"/>
      <c r="I104" s="41"/>
      <c r="J104" s="41"/>
      <c r="K104" s="26"/>
      <c r="L104" s="26"/>
      <c r="M104" s="26"/>
      <c r="N104" s="26"/>
      <c r="O104" s="26"/>
      <c r="P104"/>
      <c r="Q104" s="64"/>
      <c r="U104" s="4"/>
      <c r="AF104" s="4"/>
    </row>
    <row r="105" spans="1:32" ht="12.75">
      <c r="A105" s="15"/>
      <c r="B105" s="38"/>
      <c r="C105" s="39"/>
      <c r="E105" s="15"/>
      <c r="G105" s="40"/>
      <c r="H105" s="26"/>
      <c r="I105" s="41"/>
      <c r="J105" s="41"/>
      <c r="K105" s="26"/>
      <c r="L105" s="26"/>
      <c r="M105" s="26"/>
      <c r="N105" s="26"/>
      <c r="O105" s="26"/>
      <c r="P105"/>
      <c r="Q105" s="64"/>
      <c r="U105" s="4"/>
      <c r="AF105" s="4"/>
    </row>
    <row r="106" spans="7:33" s="5" customFormat="1" ht="12.75">
      <c r="G106" s="42"/>
      <c r="N106" s="34"/>
      <c r="O106" s="34"/>
      <c r="U106"/>
      <c r="AE106" s="4"/>
      <c r="AF106" s="43"/>
      <c r="AG106" s="4"/>
    </row>
    <row r="107" spans="7:32" ht="12.75">
      <c r="G107" s="38"/>
      <c r="N107" s="15"/>
      <c r="P107" s="4"/>
      <c r="AF107" s="17"/>
    </row>
    <row r="108" spans="6:17" ht="12.75">
      <c r="F108" s="5"/>
      <c r="G108" s="5"/>
      <c r="H108" s="5"/>
      <c r="I108" s="69"/>
      <c r="J108" s="17"/>
      <c r="L108" s="5"/>
      <c r="M108" s="5"/>
      <c r="N108" s="5"/>
      <c r="O108" s="5"/>
      <c r="P108"/>
      <c r="Q108" s="17"/>
    </row>
    <row r="109" spans="8:17" ht="12.75">
      <c r="H109" s="53"/>
      <c r="I109" s="72"/>
      <c r="J109" s="54"/>
      <c r="O109" s="53"/>
      <c r="P109"/>
      <c r="Q109" s="54"/>
    </row>
    <row r="110" spans="8:17" ht="12.75">
      <c r="H110" s="22"/>
      <c r="I110" s="67"/>
      <c r="J110" s="17"/>
      <c r="O110" s="22"/>
      <c r="P110"/>
      <c r="Q110" s="17"/>
    </row>
    <row r="111" spans="12:17" ht="12.75">
      <c r="L111" s="44"/>
      <c r="O111" s="4"/>
      <c r="P111"/>
      <c r="Q111" s="17"/>
    </row>
    <row r="112" spans="14:32" ht="12.75">
      <c r="N112" s="15"/>
      <c r="P112" s="36"/>
      <c r="Q112" s="36"/>
      <c r="R112" s="36"/>
      <c r="S112" s="36"/>
      <c r="T112" s="36"/>
      <c r="W112" s="36"/>
      <c r="X112" s="36"/>
      <c r="Y112" s="36"/>
      <c r="Z112" s="36"/>
      <c r="AA112" s="36"/>
      <c r="AB112" s="36"/>
      <c r="AC112" s="36"/>
      <c r="AD112" s="36"/>
      <c r="AF112" s="17"/>
    </row>
    <row r="113" spans="7:32" ht="12.75">
      <c r="G113" s="13"/>
      <c r="J113" s="22" t="s">
        <v>32</v>
      </c>
      <c r="K113" s="22"/>
      <c r="L113" s="19"/>
      <c r="M113" s="27"/>
      <c r="N113" s="15"/>
      <c r="P113" s="36"/>
      <c r="Q113" s="36"/>
      <c r="R113" s="36"/>
      <c r="S113" s="36"/>
      <c r="T113" s="36"/>
      <c r="V113" s="36"/>
      <c r="W113" s="36"/>
      <c r="X113" s="36"/>
      <c r="Y113" s="36"/>
      <c r="Z113" s="36"/>
      <c r="AA113" s="36"/>
      <c r="AB113" s="36"/>
      <c r="AC113" s="36"/>
      <c r="AD113" s="36"/>
      <c r="AF113" s="17"/>
    </row>
    <row r="114" spans="7:32" ht="12.75">
      <c r="G114" s="5" t="s">
        <v>18</v>
      </c>
      <c r="H114" s="28"/>
      <c r="I114" s="29"/>
      <c r="J114" s="22" t="s">
        <v>30</v>
      </c>
      <c r="K114" s="22"/>
      <c r="L114" s="45"/>
      <c r="M114" s="46"/>
      <c r="N114" s="47"/>
      <c r="P114" s="36"/>
      <c r="Q114" s="36"/>
      <c r="R114" s="36"/>
      <c r="S114" s="36"/>
      <c r="T114" s="36"/>
      <c r="V114" s="36"/>
      <c r="W114" s="36"/>
      <c r="X114" s="36"/>
      <c r="Y114" s="36"/>
      <c r="Z114" s="36"/>
      <c r="AA114" s="36"/>
      <c r="AB114" s="36"/>
      <c r="AC114" s="36"/>
      <c r="AD114" s="36"/>
      <c r="AF114" s="17"/>
    </row>
    <row r="115" spans="1:32" ht="118.5">
      <c r="A115" s="5"/>
      <c r="B115" s="5"/>
      <c r="C115" s="5"/>
      <c r="D115" s="5"/>
      <c r="E115" s="5"/>
      <c r="F115" s="5"/>
      <c r="G115" s="13" t="s">
        <v>15</v>
      </c>
      <c r="H115" s="33" t="s">
        <v>96</v>
      </c>
      <c r="I115" s="34" t="s">
        <v>16</v>
      </c>
      <c r="J115" s="34" t="s">
        <v>17</v>
      </c>
      <c r="K115" s="35" t="s">
        <v>55</v>
      </c>
      <c r="L115" s="35" t="s">
        <v>56</v>
      </c>
      <c r="M115" s="35" t="s">
        <v>57</v>
      </c>
      <c r="N115" s="35" t="s">
        <v>58</v>
      </c>
      <c r="O115" s="35" t="s">
        <v>59</v>
      </c>
      <c r="P115"/>
      <c r="U115" s="4"/>
      <c r="AF115" s="4"/>
    </row>
    <row r="116" spans="1:32" ht="12.75">
      <c r="A116" s="15"/>
      <c r="B116" s="38"/>
      <c r="C116" s="39"/>
      <c r="E116" s="15"/>
      <c r="G116" s="40"/>
      <c r="H116" s="26"/>
      <c r="I116" s="41"/>
      <c r="J116" s="41"/>
      <c r="K116" s="26"/>
      <c r="L116" s="26"/>
      <c r="M116" s="26"/>
      <c r="N116" s="26"/>
      <c r="O116" s="26"/>
      <c r="P116"/>
      <c r="Q116" s="64"/>
      <c r="U116" s="4"/>
      <c r="AF116" s="4"/>
    </row>
    <row r="117" spans="1:32" ht="12.75">
      <c r="A117" s="15"/>
      <c r="B117" s="38"/>
      <c r="C117" s="39"/>
      <c r="E117" s="15"/>
      <c r="G117" s="40"/>
      <c r="H117" s="26"/>
      <c r="I117" s="41"/>
      <c r="J117" s="41"/>
      <c r="K117" s="26"/>
      <c r="L117" s="26"/>
      <c r="M117" s="26"/>
      <c r="N117" s="26"/>
      <c r="O117" s="26"/>
      <c r="P117"/>
      <c r="Q117" s="64"/>
      <c r="U117" s="4"/>
      <c r="AF117" s="4"/>
    </row>
    <row r="118" spans="1:32" ht="12.75">
      <c r="A118" s="15"/>
      <c r="B118" s="38"/>
      <c r="C118" s="39"/>
      <c r="E118" s="15"/>
      <c r="G118" s="40"/>
      <c r="H118" s="26"/>
      <c r="I118" s="41"/>
      <c r="J118" s="41"/>
      <c r="K118" s="26"/>
      <c r="L118" s="26"/>
      <c r="M118" s="26"/>
      <c r="N118" s="26"/>
      <c r="O118" s="26"/>
      <c r="P118"/>
      <c r="Q118" s="64"/>
      <c r="U118" s="4"/>
      <c r="AF118" s="4"/>
    </row>
    <row r="119" spans="1:32" ht="12.75">
      <c r="A119" s="15"/>
      <c r="B119" s="38"/>
      <c r="C119" s="39"/>
      <c r="E119" s="15"/>
      <c r="G119" s="40"/>
      <c r="H119" s="26"/>
      <c r="I119" s="41"/>
      <c r="J119" s="41"/>
      <c r="K119" s="26"/>
      <c r="L119" s="26"/>
      <c r="M119" s="26"/>
      <c r="N119" s="26"/>
      <c r="O119" s="26"/>
      <c r="P119"/>
      <c r="Q119" s="64"/>
      <c r="U119" s="4"/>
      <c r="AF119" s="4"/>
    </row>
    <row r="120" spans="1:32" ht="12.75">
      <c r="A120" s="15"/>
      <c r="B120" s="38"/>
      <c r="C120" s="39"/>
      <c r="E120" s="15"/>
      <c r="G120" s="40"/>
      <c r="H120" s="26"/>
      <c r="I120" s="41"/>
      <c r="J120" s="41"/>
      <c r="K120" s="26"/>
      <c r="L120" s="26"/>
      <c r="M120" s="26"/>
      <c r="N120" s="26"/>
      <c r="O120" s="26"/>
      <c r="P120"/>
      <c r="Q120" s="64"/>
      <c r="U120" s="4"/>
      <c r="AF120" s="4"/>
    </row>
    <row r="121" spans="1:32" ht="12.75">
      <c r="A121" s="15"/>
      <c r="B121" s="38"/>
      <c r="C121" s="39"/>
      <c r="E121" s="15"/>
      <c r="G121" s="40"/>
      <c r="H121" s="26"/>
      <c r="I121" s="41"/>
      <c r="J121" s="41"/>
      <c r="K121" s="26"/>
      <c r="L121" s="26"/>
      <c r="M121" s="26"/>
      <c r="N121" s="26"/>
      <c r="O121" s="26"/>
      <c r="P121"/>
      <c r="Q121" s="64"/>
      <c r="U121" s="4"/>
      <c r="AF121" s="4"/>
    </row>
    <row r="122" spans="1:32" ht="12.75">
      <c r="A122" s="15"/>
      <c r="B122" s="38"/>
      <c r="C122" s="39"/>
      <c r="E122" s="15"/>
      <c r="G122" s="40"/>
      <c r="H122" s="26"/>
      <c r="I122" s="41"/>
      <c r="J122" s="41"/>
      <c r="K122" s="26"/>
      <c r="L122" s="26"/>
      <c r="M122" s="26"/>
      <c r="N122" s="26"/>
      <c r="O122" s="26"/>
      <c r="P122"/>
      <c r="Q122" s="64"/>
      <c r="U122" s="4"/>
      <c r="AF122" s="4"/>
    </row>
    <row r="123" spans="1:32" ht="12.75">
      <c r="A123" s="15"/>
      <c r="B123" s="38"/>
      <c r="C123" s="39"/>
      <c r="E123" s="15"/>
      <c r="G123" s="40"/>
      <c r="H123" s="26"/>
      <c r="I123" s="41"/>
      <c r="J123" s="41"/>
      <c r="K123" s="26"/>
      <c r="L123" s="26"/>
      <c r="M123" s="26"/>
      <c r="N123" s="26"/>
      <c r="O123" s="26"/>
      <c r="P123"/>
      <c r="Q123" s="64"/>
      <c r="U123" s="4"/>
      <c r="AF123" s="4"/>
    </row>
    <row r="124" spans="1:32" ht="12.75">
      <c r="A124" s="15"/>
      <c r="B124" s="38"/>
      <c r="C124" s="39"/>
      <c r="E124" s="15"/>
      <c r="G124" s="40"/>
      <c r="H124" s="26"/>
      <c r="I124" s="41"/>
      <c r="J124" s="41"/>
      <c r="K124" s="26"/>
      <c r="L124" s="26"/>
      <c r="M124" s="26"/>
      <c r="N124" s="26"/>
      <c r="O124" s="26"/>
      <c r="P124"/>
      <c r="Q124" s="64"/>
      <c r="U124" s="4"/>
      <c r="AF124" s="4"/>
    </row>
    <row r="125" spans="1:32" ht="12.75">
      <c r="A125" s="15"/>
      <c r="B125" s="38"/>
      <c r="C125" s="39"/>
      <c r="E125" s="15"/>
      <c r="G125" s="40"/>
      <c r="H125" s="26"/>
      <c r="I125" s="41"/>
      <c r="J125" s="41"/>
      <c r="K125" s="26"/>
      <c r="L125" s="26"/>
      <c r="M125" s="26"/>
      <c r="N125" s="26"/>
      <c r="O125" s="26"/>
      <c r="P125"/>
      <c r="Q125" s="64"/>
      <c r="U125" s="4"/>
      <c r="AF125" s="4"/>
    </row>
    <row r="126" spans="1:32" ht="12.75">
      <c r="A126" s="15"/>
      <c r="B126" s="38"/>
      <c r="C126" s="39"/>
      <c r="E126" s="15"/>
      <c r="G126" s="40"/>
      <c r="H126" s="26"/>
      <c r="I126" s="41"/>
      <c r="J126" s="41"/>
      <c r="K126" s="26"/>
      <c r="L126" s="26"/>
      <c r="M126" s="26"/>
      <c r="N126" s="26"/>
      <c r="O126" s="26"/>
      <c r="P126"/>
      <c r="Q126" s="64"/>
      <c r="U126" s="4"/>
      <c r="AF126" s="4"/>
    </row>
    <row r="127" spans="1:32" ht="12.75">
      <c r="A127" s="15"/>
      <c r="B127" s="38"/>
      <c r="C127" s="39"/>
      <c r="E127" s="15"/>
      <c r="G127" s="40"/>
      <c r="H127" s="26"/>
      <c r="I127" s="41"/>
      <c r="J127" s="41"/>
      <c r="K127" s="26"/>
      <c r="L127" s="26"/>
      <c r="M127" s="26"/>
      <c r="N127" s="26"/>
      <c r="O127" s="26"/>
      <c r="P127"/>
      <c r="Q127" s="64"/>
      <c r="U127" s="4"/>
      <c r="AF127" s="4"/>
    </row>
    <row r="128" spans="1:32" ht="12.75">
      <c r="A128" s="15"/>
      <c r="B128" s="38"/>
      <c r="C128" s="39"/>
      <c r="E128" s="15"/>
      <c r="G128" s="40"/>
      <c r="H128" s="26"/>
      <c r="I128" s="41"/>
      <c r="J128" s="41"/>
      <c r="K128" s="26"/>
      <c r="L128" s="26"/>
      <c r="M128" s="26"/>
      <c r="N128" s="26"/>
      <c r="O128" s="26"/>
      <c r="P128"/>
      <c r="Q128" s="64"/>
      <c r="U128" s="4"/>
      <c r="AF128" s="4"/>
    </row>
    <row r="129" spans="1:32" ht="12.75">
      <c r="A129" s="15"/>
      <c r="B129" s="38"/>
      <c r="C129" s="39"/>
      <c r="E129" s="15"/>
      <c r="G129" s="40"/>
      <c r="H129" s="26"/>
      <c r="I129" s="41"/>
      <c r="J129" s="41"/>
      <c r="K129" s="26"/>
      <c r="L129" s="26"/>
      <c r="M129" s="26"/>
      <c r="N129" s="26"/>
      <c r="O129" s="26"/>
      <c r="P129"/>
      <c r="Q129" s="64"/>
      <c r="U129" s="4"/>
      <c r="AF129" s="4"/>
    </row>
    <row r="130" spans="1:32" ht="12.75">
      <c r="A130" s="15"/>
      <c r="B130" s="38"/>
      <c r="C130" s="39"/>
      <c r="E130" s="15"/>
      <c r="G130" s="40"/>
      <c r="H130" s="26"/>
      <c r="I130" s="41"/>
      <c r="J130" s="41"/>
      <c r="K130" s="26"/>
      <c r="L130" s="26"/>
      <c r="M130" s="26"/>
      <c r="N130" s="26"/>
      <c r="O130" s="26"/>
      <c r="P130"/>
      <c r="Q130" s="64"/>
      <c r="U130" s="4"/>
      <c r="AF130" s="4"/>
    </row>
    <row r="131" spans="1:32" ht="12.75">
      <c r="A131" s="15"/>
      <c r="B131" s="38"/>
      <c r="C131" s="39"/>
      <c r="E131" s="15"/>
      <c r="G131" s="40"/>
      <c r="H131" s="26"/>
      <c r="I131" s="41"/>
      <c r="J131" s="41"/>
      <c r="K131" s="26"/>
      <c r="L131" s="26"/>
      <c r="M131" s="26"/>
      <c r="N131" s="26"/>
      <c r="O131" s="26"/>
      <c r="P131"/>
      <c r="Q131" s="64"/>
      <c r="U131" s="4"/>
      <c r="AF131" s="4"/>
    </row>
    <row r="132" spans="1:32" ht="12.75">
      <c r="A132" s="15"/>
      <c r="B132" s="38"/>
      <c r="C132" s="39"/>
      <c r="E132" s="15"/>
      <c r="G132" s="40"/>
      <c r="H132" s="26"/>
      <c r="I132" s="41"/>
      <c r="J132" s="41"/>
      <c r="K132" s="26"/>
      <c r="L132" s="26"/>
      <c r="M132" s="26"/>
      <c r="N132" s="26"/>
      <c r="O132" s="26"/>
      <c r="P132"/>
      <c r="Q132" s="64"/>
      <c r="U132" s="4"/>
      <c r="AF132" s="4"/>
    </row>
    <row r="133" spans="1:32" ht="12.75">
      <c r="A133" s="15"/>
      <c r="B133" s="38"/>
      <c r="C133" s="39"/>
      <c r="E133" s="15"/>
      <c r="G133" s="40"/>
      <c r="H133" s="26"/>
      <c r="I133" s="41"/>
      <c r="J133" s="41"/>
      <c r="K133" s="26"/>
      <c r="L133" s="26"/>
      <c r="M133" s="26"/>
      <c r="N133" s="26"/>
      <c r="O133" s="26"/>
      <c r="P133"/>
      <c r="Q133" s="64"/>
      <c r="U133" s="4"/>
      <c r="AF133" s="4"/>
    </row>
    <row r="134" spans="1:32" ht="12.75">
      <c r="A134" s="15"/>
      <c r="B134" s="38"/>
      <c r="C134" s="39"/>
      <c r="E134" s="15"/>
      <c r="G134" s="40"/>
      <c r="H134" s="26"/>
      <c r="I134" s="41"/>
      <c r="J134" s="41"/>
      <c r="K134" s="26"/>
      <c r="L134" s="26"/>
      <c r="M134" s="26"/>
      <c r="N134" s="26"/>
      <c r="O134" s="26"/>
      <c r="P134"/>
      <c r="Q134" s="64"/>
      <c r="U134" s="4"/>
      <c r="AF134" s="4"/>
    </row>
    <row r="135" spans="1:32" ht="12.75">
      <c r="A135" s="15"/>
      <c r="B135" s="38"/>
      <c r="C135" s="39"/>
      <c r="E135" s="15"/>
      <c r="G135" s="40"/>
      <c r="H135" s="26"/>
      <c r="I135" s="41"/>
      <c r="J135" s="41"/>
      <c r="K135" s="26"/>
      <c r="L135" s="26"/>
      <c r="M135" s="26"/>
      <c r="N135" s="26"/>
      <c r="O135" s="26"/>
      <c r="P135"/>
      <c r="Q135" s="64"/>
      <c r="U135" s="4"/>
      <c r="AF135" s="4"/>
    </row>
    <row r="136" spans="1:32" ht="12.75">
      <c r="A136" s="15"/>
      <c r="B136" s="38"/>
      <c r="C136" s="39"/>
      <c r="E136" s="15"/>
      <c r="G136" s="40"/>
      <c r="H136" s="26"/>
      <c r="I136" s="41"/>
      <c r="J136" s="41"/>
      <c r="K136" s="26"/>
      <c r="L136" s="26"/>
      <c r="M136" s="26"/>
      <c r="N136" s="26"/>
      <c r="O136" s="26"/>
      <c r="P136"/>
      <c r="Q136" s="64"/>
      <c r="U136" s="4"/>
      <c r="AF136" s="4"/>
    </row>
    <row r="137" spans="1:32" ht="12.75">
      <c r="A137" s="15"/>
      <c r="B137" s="38"/>
      <c r="C137" s="39"/>
      <c r="E137" s="15"/>
      <c r="G137" s="40"/>
      <c r="H137" s="26"/>
      <c r="I137" s="41"/>
      <c r="J137" s="41"/>
      <c r="K137" s="26"/>
      <c r="L137" s="26"/>
      <c r="M137" s="26"/>
      <c r="N137" s="26"/>
      <c r="O137" s="26"/>
      <c r="P137"/>
      <c r="Q137" s="64"/>
      <c r="U137" s="4"/>
      <c r="AF137" s="4"/>
    </row>
    <row r="138" spans="1:32" ht="12.75">
      <c r="A138" s="15"/>
      <c r="B138" s="38"/>
      <c r="C138" s="39"/>
      <c r="E138" s="15"/>
      <c r="G138" s="40"/>
      <c r="H138" s="26"/>
      <c r="I138" s="41"/>
      <c r="J138" s="41"/>
      <c r="K138" s="26"/>
      <c r="L138" s="26"/>
      <c r="M138" s="26"/>
      <c r="N138" s="26"/>
      <c r="O138" s="26"/>
      <c r="P138"/>
      <c r="Q138" s="64"/>
      <c r="U138" s="4"/>
      <c r="AF138" s="4"/>
    </row>
    <row r="139" spans="1:32" ht="12.75">
      <c r="A139" s="15"/>
      <c r="B139" s="38"/>
      <c r="C139" s="39"/>
      <c r="E139" s="15"/>
      <c r="G139" s="40"/>
      <c r="H139" s="26"/>
      <c r="I139" s="41"/>
      <c r="J139" s="41"/>
      <c r="K139" s="26"/>
      <c r="L139" s="26"/>
      <c r="M139" s="26"/>
      <c r="N139" s="26"/>
      <c r="O139" s="26"/>
      <c r="P139"/>
      <c r="Q139" s="64"/>
      <c r="U139" s="4"/>
      <c r="AF139" s="4"/>
    </row>
    <row r="140" spans="1:32" ht="12.75">
      <c r="A140" s="15"/>
      <c r="B140" s="38"/>
      <c r="C140" s="39"/>
      <c r="E140" s="15"/>
      <c r="G140" s="40"/>
      <c r="H140" s="26"/>
      <c r="I140" s="41"/>
      <c r="J140" s="41"/>
      <c r="K140" s="26"/>
      <c r="L140" s="26"/>
      <c r="M140" s="26"/>
      <c r="N140" s="26"/>
      <c r="O140" s="26"/>
      <c r="P140"/>
      <c r="Q140" s="64"/>
      <c r="U140" s="4"/>
      <c r="AF140" s="4"/>
    </row>
    <row r="141" spans="1:32" ht="12.75">
      <c r="A141" s="15"/>
      <c r="B141" s="38"/>
      <c r="C141" s="39"/>
      <c r="E141" s="15"/>
      <c r="G141" s="40"/>
      <c r="H141" s="26"/>
      <c r="I141" s="41"/>
      <c r="J141" s="41"/>
      <c r="K141" s="26"/>
      <c r="L141" s="26"/>
      <c r="M141" s="26"/>
      <c r="N141" s="26"/>
      <c r="O141" s="26"/>
      <c r="P141"/>
      <c r="Q141" s="64"/>
      <c r="U141" s="4"/>
      <c r="AF141" s="4"/>
    </row>
    <row r="142" spans="1:32" ht="12.75">
      <c r="A142" s="15"/>
      <c r="B142" s="38"/>
      <c r="C142" s="39"/>
      <c r="E142" s="15"/>
      <c r="G142" s="40"/>
      <c r="H142" s="26"/>
      <c r="I142" s="41"/>
      <c r="J142" s="41"/>
      <c r="K142" s="26"/>
      <c r="L142" s="26"/>
      <c r="M142" s="26"/>
      <c r="N142" s="26"/>
      <c r="O142" s="26"/>
      <c r="P142"/>
      <c r="Q142" s="64"/>
      <c r="U142" s="4"/>
      <c r="AF142" s="4"/>
    </row>
    <row r="143" spans="1:32" ht="12.75">
      <c r="A143" s="15"/>
      <c r="B143" s="38"/>
      <c r="C143" s="39"/>
      <c r="E143" s="15"/>
      <c r="G143" s="40"/>
      <c r="H143" s="26"/>
      <c r="I143" s="41"/>
      <c r="J143" s="41"/>
      <c r="K143" s="26"/>
      <c r="L143" s="26"/>
      <c r="M143" s="26"/>
      <c r="N143" s="26"/>
      <c r="O143" s="26"/>
      <c r="P143"/>
      <c r="Q143" s="64"/>
      <c r="U143" s="4"/>
      <c r="AF143" s="4"/>
    </row>
    <row r="144" spans="1:32" ht="12.75">
      <c r="A144" s="15"/>
      <c r="B144" s="38"/>
      <c r="C144" s="39"/>
      <c r="E144" s="15"/>
      <c r="G144" s="40"/>
      <c r="H144" s="26"/>
      <c r="I144" s="41"/>
      <c r="J144" s="41"/>
      <c r="K144" s="26"/>
      <c r="L144" s="26"/>
      <c r="M144" s="26"/>
      <c r="N144" s="26"/>
      <c r="O144" s="26"/>
      <c r="P144"/>
      <c r="Q144" s="64"/>
      <c r="U144" s="4"/>
      <c r="AF144" s="4"/>
    </row>
    <row r="145" spans="1:32" ht="12.75">
      <c r="A145" s="15"/>
      <c r="B145" s="38"/>
      <c r="C145" s="39"/>
      <c r="E145" s="15"/>
      <c r="G145" s="40"/>
      <c r="H145" s="26"/>
      <c r="I145" s="41"/>
      <c r="J145" s="41"/>
      <c r="K145" s="26"/>
      <c r="L145" s="26"/>
      <c r="M145" s="26"/>
      <c r="N145" s="26"/>
      <c r="O145" s="26"/>
      <c r="P145"/>
      <c r="Q145" s="64"/>
      <c r="U145" s="4"/>
      <c r="AF145" s="4"/>
    </row>
    <row r="146" spans="1:32" ht="12.75">
      <c r="A146" s="15"/>
      <c r="B146" s="38"/>
      <c r="C146" s="39"/>
      <c r="E146" s="15"/>
      <c r="G146" s="40"/>
      <c r="H146" s="26"/>
      <c r="I146" s="41"/>
      <c r="J146" s="41"/>
      <c r="K146" s="26"/>
      <c r="L146" s="26"/>
      <c r="M146" s="26"/>
      <c r="N146" s="26"/>
      <c r="O146" s="26"/>
      <c r="P146"/>
      <c r="Q146" s="64"/>
      <c r="U146" s="4"/>
      <c r="AF146" s="4"/>
    </row>
    <row r="147" spans="1:32" ht="12.75">
      <c r="A147" s="15"/>
      <c r="B147" s="38"/>
      <c r="C147" s="39"/>
      <c r="E147" s="15"/>
      <c r="G147" s="40"/>
      <c r="H147" s="26"/>
      <c r="I147" s="41"/>
      <c r="J147" s="41"/>
      <c r="K147" s="26"/>
      <c r="L147" s="26"/>
      <c r="M147" s="26"/>
      <c r="N147" s="26"/>
      <c r="O147" s="26"/>
      <c r="P147"/>
      <c r="Q147" s="64"/>
      <c r="U147" s="4"/>
      <c r="AF147" s="4"/>
    </row>
    <row r="148" spans="1:32" ht="12.75">
      <c r="A148" s="15"/>
      <c r="B148" s="38"/>
      <c r="C148" s="39"/>
      <c r="E148" s="15"/>
      <c r="G148" s="40"/>
      <c r="H148" s="26"/>
      <c r="I148" s="41"/>
      <c r="J148" s="41"/>
      <c r="K148" s="26"/>
      <c r="L148" s="26"/>
      <c r="M148" s="26"/>
      <c r="N148" s="26"/>
      <c r="O148" s="26"/>
      <c r="P148"/>
      <c r="Q148" s="64"/>
      <c r="U148" s="4"/>
      <c r="AF148" s="4"/>
    </row>
    <row r="149" spans="1:32" ht="12.75">
      <c r="A149" s="15"/>
      <c r="B149" s="38"/>
      <c r="C149" s="39"/>
      <c r="E149" s="15"/>
      <c r="G149" s="40"/>
      <c r="H149" s="26"/>
      <c r="I149" s="41"/>
      <c r="J149" s="41"/>
      <c r="K149" s="26"/>
      <c r="L149" s="26"/>
      <c r="M149" s="26"/>
      <c r="N149" s="26"/>
      <c r="O149" s="26"/>
      <c r="P149"/>
      <c r="Q149" s="64"/>
      <c r="U149" s="4"/>
      <c r="AF149" s="4"/>
    </row>
    <row r="150" spans="1:32" ht="12.75">
      <c r="A150" s="15"/>
      <c r="B150" s="38"/>
      <c r="C150" s="39"/>
      <c r="E150" s="15"/>
      <c r="G150" s="40"/>
      <c r="H150" s="26"/>
      <c r="I150" s="41"/>
      <c r="J150" s="41"/>
      <c r="K150" s="26"/>
      <c r="L150" s="26"/>
      <c r="M150" s="26"/>
      <c r="N150" s="26"/>
      <c r="O150" s="26"/>
      <c r="P150"/>
      <c r="Q150" s="64"/>
      <c r="U150" s="4"/>
      <c r="AF150" s="4"/>
    </row>
    <row r="151" spans="1:32" ht="12.75">
      <c r="A151" s="15"/>
      <c r="B151" s="38"/>
      <c r="C151" s="39"/>
      <c r="E151" s="15"/>
      <c r="G151" s="40"/>
      <c r="H151" s="26"/>
      <c r="I151" s="41"/>
      <c r="J151" s="41"/>
      <c r="K151" s="26"/>
      <c r="L151" s="26"/>
      <c r="M151" s="26"/>
      <c r="N151" s="26"/>
      <c r="O151" s="26"/>
      <c r="P151"/>
      <c r="Q151" s="64"/>
      <c r="U151" s="4"/>
      <c r="AF151" s="4"/>
    </row>
    <row r="152" spans="1:32" ht="12.75">
      <c r="A152" s="15"/>
      <c r="B152" s="38"/>
      <c r="C152" s="39"/>
      <c r="E152" s="15"/>
      <c r="G152" s="40"/>
      <c r="H152" s="26"/>
      <c r="I152" s="41"/>
      <c r="J152" s="41"/>
      <c r="K152" s="26"/>
      <c r="L152" s="26"/>
      <c r="M152" s="26"/>
      <c r="N152" s="26"/>
      <c r="O152" s="26"/>
      <c r="P152"/>
      <c r="Q152" s="64"/>
      <c r="U152" s="4"/>
      <c r="AF152" s="4"/>
    </row>
    <row r="153" spans="1:32" ht="12.75">
      <c r="A153" s="15"/>
      <c r="B153" s="38"/>
      <c r="C153" s="39"/>
      <c r="E153" s="15"/>
      <c r="G153" s="40"/>
      <c r="H153" s="26"/>
      <c r="I153" s="41"/>
      <c r="J153" s="41"/>
      <c r="K153" s="26"/>
      <c r="L153" s="26"/>
      <c r="M153" s="26"/>
      <c r="N153" s="26"/>
      <c r="O153" s="26"/>
      <c r="P153"/>
      <c r="Q153" s="64"/>
      <c r="U153" s="4"/>
      <c r="AF153" s="4"/>
    </row>
    <row r="154" spans="1:32" ht="12.75">
      <c r="A154" s="15"/>
      <c r="B154" s="38"/>
      <c r="C154" s="39"/>
      <c r="E154" s="15"/>
      <c r="G154" s="40"/>
      <c r="H154" s="26"/>
      <c r="I154" s="41"/>
      <c r="J154" s="41"/>
      <c r="K154" s="26"/>
      <c r="L154" s="26"/>
      <c r="M154" s="26"/>
      <c r="N154" s="26"/>
      <c r="O154" s="26"/>
      <c r="P154"/>
      <c r="Q154" s="64"/>
      <c r="U154" s="4"/>
      <c r="AF154" s="4"/>
    </row>
    <row r="155" spans="1:32" ht="12.75">
      <c r="A155" s="15"/>
      <c r="B155" s="38"/>
      <c r="C155" s="39"/>
      <c r="E155" s="15"/>
      <c r="G155" s="40"/>
      <c r="H155" s="26"/>
      <c r="I155" s="41"/>
      <c r="J155" s="41"/>
      <c r="K155" s="26"/>
      <c r="L155" s="26"/>
      <c r="M155" s="26"/>
      <c r="N155" s="26"/>
      <c r="O155" s="26"/>
      <c r="P155"/>
      <c r="Q155" s="64"/>
      <c r="U155" s="4"/>
      <c r="AF155" s="4"/>
    </row>
    <row r="156" spans="7:32" ht="12.75">
      <c r="G156" s="42"/>
      <c r="I156" s="15"/>
      <c r="J156" s="15"/>
      <c r="K156" s="5"/>
      <c r="L156" s="5"/>
      <c r="M156" s="5"/>
      <c r="N156" s="5"/>
      <c r="O156" s="5"/>
      <c r="P156"/>
      <c r="U156" s="4"/>
      <c r="AF156" s="4"/>
    </row>
    <row r="157" spans="7:32" ht="12.75">
      <c r="G157" s="38"/>
      <c r="I157" s="15"/>
      <c r="J157" s="15"/>
      <c r="O157" s="4"/>
      <c r="P157"/>
      <c r="U157" s="4"/>
      <c r="AF157" s="4"/>
    </row>
    <row r="158" spans="6:32" ht="12.75">
      <c r="F158" s="5"/>
      <c r="G158" s="38"/>
      <c r="H158" s="5"/>
      <c r="I158" s="69"/>
      <c r="J158" s="17"/>
      <c r="L158" s="5"/>
      <c r="M158" s="5"/>
      <c r="N158" s="5"/>
      <c r="O158" s="5"/>
      <c r="P158"/>
      <c r="Q158" s="17"/>
      <c r="U158" s="4"/>
      <c r="AF158" s="4"/>
    </row>
    <row r="159" spans="7:32" ht="12.75">
      <c r="G159" s="38"/>
      <c r="H159" s="53"/>
      <c r="I159" s="72"/>
      <c r="J159" s="54"/>
      <c r="O159" s="53"/>
      <c r="P159"/>
      <c r="Q159" s="54"/>
      <c r="U159" s="4"/>
      <c r="AF159" s="4"/>
    </row>
    <row r="160" spans="7:32" ht="12.75">
      <c r="G160" s="38"/>
      <c r="H160" s="22"/>
      <c r="I160" s="67"/>
      <c r="J160" s="17"/>
      <c r="O160" s="22"/>
      <c r="P160"/>
      <c r="Q160" s="17"/>
      <c r="U160" s="4"/>
      <c r="AF160" s="4"/>
    </row>
    <row r="161" spans="7:32" ht="12.75">
      <c r="G161" s="38"/>
      <c r="N161" s="15"/>
      <c r="P161" s="4"/>
      <c r="AF161" s="17"/>
    </row>
    <row r="162" spans="7:32" ht="12.75">
      <c r="G162" s="13"/>
      <c r="J162" s="22" t="s">
        <v>32</v>
      </c>
      <c r="K162" s="22"/>
      <c r="L162" s="19"/>
      <c r="M162" s="27"/>
      <c r="N162" s="15"/>
      <c r="P162" s="36"/>
      <c r="Q162" s="36"/>
      <c r="R162" s="36"/>
      <c r="S162" s="36"/>
      <c r="T162" s="36"/>
      <c r="V162" s="36"/>
      <c r="AF162" s="17"/>
    </row>
    <row r="163" spans="7:32" ht="12.75">
      <c r="G163" s="5" t="s">
        <v>19</v>
      </c>
      <c r="H163" s="28"/>
      <c r="I163" s="29"/>
      <c r="J163" s="22" t="s">
        <v>30</v>
      </c>
      <c r="K163" s="22"/>
      <c r="L163" s="45"/>
      <c r="M163" s="46"/>
      <c r="N163" s="47"/>
      <c r="P163" s="36"/>
      <c r="Q163" s="36"/>
      <c r="R163" s="36"/>
      <c r="S163" s="36"/>
      <c r="T163" s="36"/>
      <c r="V163" s="36"/>
      <c r="AF163" s="17"/>
    </row>
    <row r="164" spans="1:32" ht="118.5">
      <c r="A164" s="5"/>
      <c r="B164" s="5"/>
      <c r="C164" s="5"/>
      <c r="D164" s="5"/>
      <c r="E164" s="5"/>
      <c r="F164" s="5"/>
      <c r="G164" s="13" t="s">
        <v>15</v>
      </c>
      <c r="H164" s="33" t="s">
        <v>96</v>
      </c>
      <c r="I164" s="34" t="s">
        <v>16</v>
      </c>
      <c r="J164" s="34" t="s">
        <v>17</v>
      </c>
      <c r="K164" s="35" t="s">
        <v>55</v>
      </c>
      <c r="L164" s="35" t="s">
        <v>56</v>
      </c>
      <c r="M164" s="35" t="s">
        <v>57</v>
      </c>
      <c r="N164" s="35" t="s">
        <v>58</v>
      </c>
      <c r="O164" s="35" t="s">
        <v>59</v>
      </c>
      <c r="P164"/>
      <c r="U164" s="4"/>
      <c r="AA164" s="17"/>
      <c r="AF164" s="4"/>
    </row>
    <row r="165" spans="1:32" ht="12.75">
      <c r="A165" s="15"/>
      <c r="B165" s="38"/>
      <c r="C165" s="39"/>
      <c r="E165" s="15"/>
      <c r="G165" s="40"/>
      <c r="H165" s="26"/>
      <c r="I165" s="41"/>
      <c r="J165" s="41"/>
      <c r="K165" s="26"/>
      <c r="L165" s="26"/>
      <c r="M165" s="26"/>
      <c r="N165" s="26"/>
      <c r="O165" s="26"/>
      <c r="P165"/>
      <c r="Q165" s="64"/>
      <c r="U165" s="4"/>
      <c r="AA165" s="17"/>
      <c r="AF165" s="4"/>
    </row>
    <row r="166" spans="1:32" ht="12.75">
      <c r="A166" s="15"/>
      <c r="B166" s="38"/>
      <c r="C166" s="39"/>
      <c r="E166" s="15"/>
      <c r="G166" s="40"/>
      <c r="H166" s="26"/>
      <c r="I166" s="41"/>
      <c r="J166" s="41"/>
      <c r="K166" s="26"/>
      <c r="L166" s="26"/>
      <c r="M166" s="26"/>
      <c r="N166" s="26"/>
      <c r="O166" s="26"/>
      <c r="P166"/>
      <c r="Q166" s="64"/>
      <c r="U166" s="4"/>
      <c r="AA166" s="17"/>
      <c r="AF166" s="4"/>
    </row>
    <row r="167" spans="1:32" ht="12.75">
      <c r="A167" s="15"/>
      <c r="B167" s="38"/>
      <c r="C167" s="39"/>
      <c r="E167" s="15"/>
      <c r="G167" s="40"/>
      <c r="H167" s="26"/>
      <c r="I167" s="41"/>
      <c r="J167" s="41"/>
      <c r="K167" s="26"/>
      <c r="L167" s="26"/>
      <c r="M167" s="26"/>
      <c r="N167" s="26"/>
      <c r="O167" s="26"/>
      <c r="P167"/>
      <c r="Q167" s="64"/>
      <c r="U167" s="4"/>
      <c r="AA167" s="17"/>
      <c r="AF167" s="4"/>
    </row>
    <row r="168" spans="1:32" ht="12.75">
      <c r="A168" s="15"/>
      <c r="B168" s="38"/>
      <c r="C168" s="39"/>
      <c r="E168" s="15"/>
      <c r="G168" s="40"/>
      <c r="H168" s="26"/>
      <c r="I168" s="41"/>
      <c r="J168" s="41"/>
      <c r="K168" s="26"/>
      <c r="L168" s="26"/>
      <c r="M168" s="26"/>
      <c r="N168" s="26"/>
      <c r="O168" s="26"/>
      <c r="P168"/>
      <c r="Q168" s="64"/>
      <c r="U168" s="4"/>
      <c r="AA168" s="17"/>
      <c r="AF168" s="4"/>
    </row>
    <row r="169" spans="1:32" ht="12.75">
      <c r="A169" s="15"/>
      <c r="B169" s="38"/>
      <c r="C169" s="39"/>
      <c r="E169" s="15"/>
      <c r="G169" s="40"/>
      <c r="H169" s="26"/>
      <c r="I169" s="41"/>
      <c r="J169" s="41"/>
      <c r="K169" s="26"/>
      <c r="L169" s="26"/>
      <c r="M169" s="26"/>
      <c r="N169" s="26"/>
      <c r="O169" s="26"/>
      <c r="P169"/>
      <c r="Q169" s="64"/>
      <c r="U169" s="4"/>
      <c r="AA169" s="17"/>
      <c r="AF169" s="4"/>
    </row>
    <row r="170" spans="1:32" ht="12.75">
      <c r="A170" s="15"/>
      <c r="B170" s="38"/>
      <c r="C170" s="39"/>
      <c r="E170" s="15"/>
      <c r="G170" s="40"/>
      <c r="H170" s="26"/>
      <c r="I170" s="41"/>
      <c r="J170" s="41"/>
      <c r="K170" s="26"/>
      <c r="L170" s="26"/>
      <c r="M170" s="26"/>
      <c r="N170" s="26"/>
      <c r="O170" s="26"/>
      <c r="P170"/>
      <c r="Q170" s="64"/>
      <c r="U170" s="4"/>
      <c r="AA170" s="17"/>
      <c r="AF170" s="4"/>
    </row>
    <row r="171" spans="1:32" ht="12.75">
      <c r="A171" s="15"/>
      <c r="B171" s="38"/>
      <c r="C171" s="39"/>
      <c r="E171" s="15"/>
      <c r="G171" s="40"/>
      <c r="H171" s="26"/>
      <c r="I171" s="41"/>
      <c r="J171" s="41"/>
      <c r="K171" s="26"/>
      <c r="L171" s="26"/>
      <c r="M171" s="26"/>
      <c r="N171" s="26"/>
      <c r="O171" s="26"/>
      <c r="P171"/>
      <c r="Q171" s="64"/>
      <c r="U171" s="4"/>
      <c r="AA171" s="17"/>
      <c r="AF171" s="4"/>
    </row>
    <row r="172" spans="1:32" ht="12.75">
      <c r="A172" s="15"/>
      <c r="B172" s="38"/>
      <c r="C172" s="39"/>
      <c r="E172" s="15"/>
      <c r="G172" s="40"/>
      <c r="H172" s="26"/>
      <c r="I172" s="41"/>
      <c r="J172" s="41"/>
      <c r="K172" s="26"/>
      <c r="L172" s="26"/>
      <c r="M172" s="26"/>
      <c r="N172" s="26"/>
      <c r="O172" s="26"/>
      <c r="P172"/>
      <c r="Q172" s="64"/>
      <c r="U172" s="4"/>
      <c r="AA172" s="17"/>
      <c r="AF172" s="4"/>
    </row>
    <row r="173" spans="1:32" ht="12.75">
      <c r="A173" s="15"/>
      <c r="B173" s="38"/>
      <c r="C173" s="39"/>
      <c r="E173" s="15"/>
      <c r="G173" s="40"/>
      <c r="H173" s="26"/>
      <c r="I173" s="41"/>
      <c r="J173" s="41"/>
      <c r="K173" s="26"/>
      <c r="L173" s="26"/>
      <c r="M173" s="26"/>
      <c r="N173" s="26"/>
      <c r="O173" s="26"/>
      <c r="P173"/>
      <c r="Q173" s="64"/>
      <c r="U173" s="4"/>
      <c r="AA173" s="17"/>
      <c r="AF173" s="4"/>
    </row>
    <row r="174" spans="1:32" ht="12.75">
      <c r="A174" s="15"/>
      <c r="B174" s="38"/>
      <c r="C174" s="39"/>
      <c r="E174" s="15"/>
      <c r="G174" s="40"/>
      <c r="H174" s="26"/>
      <c r="I174" s="41"/>
      <c r="J174" s="41"/>
      <c r="K174" s="26"/>
      <c r="L174" s="26"/>
      <c r="M174" s="26"/>
      <c r="N174" s="26"/>
      <c r="O174" s="26"/>
      <c r="P174"/>
      <c r="Q174" s="64"/>
      <c r="U174" s="4"/>
      <c r="AA174" s="17"/>
      <c r="AF174" s="4"/>
    </row>
    <row r="175" spans="1:32" ht="12.75">
      <c r="A175" s="15"/>
      <c r="B175" s="38"/>
      <c r="C175" s="39"/>
      <c r="E175" s="15"/>
      <c r="G175" s="40"/>
      <c r="H175" s="26"/>
      <c r="I175" s="41"/>
      <c r="J175" s="41"/>
      <c r="K175" s="26"/>
      <c r="L175" s="26"/>
      <c r="M175" s="26"/>
      <c r="N175" s="26"/>
      <c r="O175" s="26"/>
      <c r="P175"/>
      <c r="Q175" s="64"/>
      <c r="U175" s="4"/>
      <c r="AA175" s="17"/>
      <c r="AF175" s="4"/>
    </row>
    <row r="176" spans="1:32" ht="12.75">
      <c r="A176" s="15"/>
      <c r="B176" s="38"/>
      <c r="C176" s="39"/>
      <c r="E176" s="15"/>
      <c r="G176" s="40"/>
      <c r="H176" s="26"/>
      <c r="I176" s="41"/>
      <c r="J176" s="41"/>
      <c r="K176" s="26"/>
      <c r="L176" s="26"/>
      <c r="M176" s="26"/>
      <c r="N176" s="26"/>
      <c r="O176" s="26"/>
      <c r="P176"/>
      <c r="Q176" s="64"/>
      <c r="U176" s="4"/>
      <c r="AA176" s="17"/>
      <c r="AF176" s="4"/>
    </row>
    <row r="177" spans="1:32" ht="12.75">
      <c r="A177" s="15"/>
      <c r="B177" s="38"/>
      <c r="C177" s="39"/>
      <c r="E177" s="15"/>
      <c r="G177" s="40"/>
      <c r="H177" s="26"/>
      <c r="I177" s="41"/>
      <c r="J177" s="41"/>
      <c r="K177" s="26"/>
      <c r="L177" s="26"/>
      <c r="M177" s="26"/>
      <c r="N177" s="26"/>
      <c r="O177" s="26"/>
      <c r="P177"/>
      <c r="Q177" s="64"/>
      <c r="U177" s="4"/>
      <c r="AA177" s="17"/>
      <c r="AF177" s="4"/>
    </row>
    <row r="178" spans="1:32" ht="12.75">
      <c r="A178" s="15"/>
      <c r="B178" s="38"/>
      <c r="C178" s="39"/>
      <c r="E178" s="15"/>
      <c r="G178" s="40"/>
      <c r="H178" s="26"/>
      <c r="I178" s="41"/>
      <c r="J178" s="41"/>
      <c r="K178" s="26"/>
      <c r="L178" s="26"/>
      <c r="M178" s="26"/>
      <c r="N178" s="26"/>
      <c r="O178" s="26"/>
      <c r="P178"/>
      <c r="Q178" s="64"/>
      <c r="U178" s="4"/>
      <c r="AA178" s="17"/>
      <c r="AF178" s="4"/>
    </row>
    <row r="179" spans="1:32" ht="12.75">
      <c r="A179" s="15"/>
      <c r="B179" s="38"/>
      <c r="C179" s="39"/>
      <c r="E179" s="15"/>
      <c r="G179" s="40"/>
      <c r="H179" s="26"/>
      <c r="I179" s="41"/>
      <c r="J179" s="41"/>
      <c r="K179" s="26"/>
      <c r="L179" s="26"/>
      <c r="M179" s="26"/>
      <c r="N179" s="26"/>
      <c r="O179" s="26"/>
      <c r="P179"/>
      <c r="Q179" s="64"/>
      <c r="U179" s="4"/>
      <c r="AA179" s="17"/>
      <c r="AF179" s="4"/>
    </row>
    <row r="180" spans="1:32" ht="12.75">
      <c r="A180" s="15"/>
      <c r="B180" s="38"/>
      <c r="C180" s="39"/>
      <c r="E180" s="15"/>
      <c r="G180" s="40"/>
      <c r="H180" s="26"/>
      <c r="I180" s="41"/>
      <c r="J180" s="41"/>
      <c r="K180" s="26"/>
      <c r="L180" s="26"/>
      <c r="M180" s="26"/>
      <c r="N180" s="26"/>
      <c r="O180" s="26"/>
      <c r="P180"/>
      <c r="Q180" s="64"/>
      <c r="U180" s="4"/>
      <c r="AA180" s="17"/>
      <c r="AF180" s="4"/>
    </row>
    <row r="181" spans="1:32" ht="12.75">
      <c r="A181" s="15"/>
      <c r="B181" s="38"/>
      <c r="C181" s="39"/>
      <c r="E181" s="15"/>
      <c r="G181" s="40"/>
      <c r="H181" s="26"/>
      <c r="I181" s="41"/>
      <c r="J181" s="41"/>
      <c r="K181" s="26"/>
      <c r="L181" s="26"/>
      <c r="M181" s="26"/>
      <c r="N181" s="26"/>
      <c r="O181" s="26"/>
      <c r="P181"/>
      <c r="Q181" s="64"/>
      <c r="U181" s="4"/>
      <c r="AA181" s="17"/>
      <c r="AF181" s="4"/>
    </row>
    <row r="182" spans="1:32" ht="12.75">
      <c r="A182" s="15"/>
      <c r="B182" s="38"/>
      <c r="C182" s="39"/>
      <c r="E182" s="15"/>
      <c r="G182" s="40"/>
      <c r="H182" s="26"/>
      <c r="I182" s="41"/>
      <c r="J182" s="41"/>
      <c r="K182" s="26"/>
      <c r="L182" s="26"/>
      <c r="M182" s="26"/>
      <c r="N182" s="26"/>
      <c r="O182" s="26"/>
      <c r="P182"/>
      <c r="Q182" s="64"/>
      <c r="U182" s="4"/>
      <c r="AA182" s="17"/>
      <c r="AF182" s="4"/>
    </row>
    <row r="183" spans="1:32" ht="12.75">
      <c r="A183" s="15"/>
      <c r="B183" s="38"/>
      <c r="C183" s="39"/>
      <c r="E183" s="15"/>
      <c r="G183" s="40"/>
      <c r="H183" s="26"/>
      <c r="I183" s="41"/>
      <c r="J183" s="41"/>
      <c r="K183" s="26"/>
      <c r="L183" s="26"/>
      <c r="M183" s="26"/>
      <c r="N183" s="26"/>
      <c r="O183" s="26"/>
      <c r="P183"/>
      <c r="Q183" s="64"/>
      <c r="U183" s="4"/>
      <c r="AA183" s="17"/>
      <c r="AF183" s="4"/>
    </row>
    <row r="184" spans="1:32" ht="12.75">
      <c r="A184" s="15"/>
      <c r="B184" s="38"/>
      <c r="C184" s="39"/>
      <c r="E184" s="15"/>
      <c r="G184" s="40"/>
      <c r="H184" s="26"/>
      <c r="I184" s="41"/>
      <c r="J184" s="41"/>
      <c r="K184" s="26"/>
      <c r="L184" s="26"/>
      <c r="M184" s="26"/>
      <c r="N184" s="26"/>
      <c r="O184" s="26"/>
      <c r="P184"/>
      <c r="Q184" s="64"/>
      <c r="U184" s="4"/>
      <c r="AA184" s="17"/>
      <c r="AF184" s="4"/>
    </row>
    <row r="185" spans="1:32" ht="12.75">
      <c r="A185" s="15"/>
      <c r="B185" s="38"/>
      <c r="C185" s="39"/>
      <c r="E185" s="15"/>
      <c r="G185" s="40"/>
      <c r="H185" s="26"/>
      <c r="I185" s="41"/>
      <c r="J185" s="41"/>
      <c r="K185" s="26"/>
      <c r="L185" s="26"/>
      <c r="M185" s="26"/>
      <c r="N185" s="26"/>
      <c r="O185" s="26"/>
      <c r="P185"/>
      <c r="Q185" s="64"/>
      <c r="U185" s="4"/>
      <c r="AA185" s="17"/>
      <c r="AF185" s="4"/>
    </row>
    <row r="186" spans="1:32" ht="12.75">
      <c r="A186" s="15"/>
      <c r="B186" s="38"/>
      <c r="C186" s="39"/>
      <c r="E186" s="15"/>
      <c r="G186" s="40"/>
      <c r="H186" s="26"/>
      <c r="I186" s="41"/>
      <c r="J186" s="41"/>
      <c r="K186" s="26"/>
      <c r="L186" s="26"/>
      <c r="M186" s="26"/>
      <c r="N186" s="26"/>
      <c r="O186" s="26"/>
      <c r="P186"/>
      <c r="Q186" s="64"/>
      <c r="U186" s="4"/>
      <c r="AA186" s="17"/>
      <c r="AF186" s="4"/>
    </row>
    <row r="187" spans="1:32" ht="12.75">
      <c r="A187" s="15"/>
      <c r="B187" s="38"/>
      <c r="C187" s="39"/>
      <c r="E187" s="15"/>
      <c r="G187" s="40"/>
      <c r="H187" s="26"/>
      <c r="I187" s="41"/>
      <c r="J187" s="41"/>
      <c r="K187" s="26"/>
      <c r="L187" s="26"/>
      <c r="M187" s="26"/>
      <c r="N187" s="26"/>
      <c r="O187" s="26"/>
      <c r="P187"/>
      <c r="Q187" s="64"/>
      <c r="U187" s="4"/>
      <c r="AA187" s="17"/>
      <c r="AF187" s="4"/>
    </row>
    <row r="188" spans="1:32" ht="12.75">
      <c r="A188" s="15"/>
      <c r="B188" s="38"/>
      <c r="C188" s="39"/>
      <c r="E188" s="15"/>
      <c r="G188" s="40"/>
      <c r="H188" s="26"/>
      <c r="I188" s="41"/>
      <c r="J188" s="41"/>
      <c r="K188" s="26"/>
      <c r="L188" s="26"/>
      <c r="M188" s="26"/>
      <c r="N188" s="26"/>
      <c r="O188" s="26"/>
      <c r="P188"/>
      <c r="Q188" s="64"/>
      <c r="U188" s="4"/>
      <c r="AA188" s="17"/>
      <c r="AF188" s="4"/>
    </row>
    <row r="189" spans="1:32" ht="12.75">
      <c r="A189" s="15"/>
      <c r="B189" s="38"/>
      <c r="C189" s="39"/>
      <c r="E189" s="15"/>
      <c r="G189" s="40"/>
      <c r="H189" s="26"/>
      <c r="I189" s="41"/>
      <c r="J189" s="41"/>
      <c r="K189" s="26"/>
      <c r="L189" s="26"/>
      <c r="M189" s="26"/>
      <c r="N189" s="26"/>
      <c r="O189" s="26"/>
      <c r="P189"/>
      <c r="Q189" s="64"/>
      <c r="U189" s="4"/>
      <c r="AA189" s="17"/>
      <c r="AF189" s="4"/>
    </row>
    <row r="190" spans="1:32" ht="12.75">
      <c r="A190" s="15"/>
      <c r="B190" s="38"/>
      <c r="C190" s="39"/>
      <c r="E190" s="15"/>
      <c r="G190" s="40"/>
      <c r="H190" s="26"/>
      <c r="I190" s="41"/>
      <c r="J190" s="41"/>
      <c r="K190" s="26"/>
      <c r="L190" s="26"/>
      <c r="M190" s="26"/>
      <c r="N190" s="26"/>
      <c r="O190" s="26"/>
      <c r="P190"/>
      <c r="Q190" s="64"/>
      <c r="U190" s="4"/>
      <c r="AA190" s="17"/>
      <c r="AF190" s="4"/>
    </row>
    <row r="191" spans="1:32" ht="12.75">
      <c r="A191" s="15"/>
      <c r="B191" s="38"/>
      <c r="C191" s="39"/>
      <c r="E191" s="15"/>
      <c r="G191" s="40"/>
      <c r="H191" s="26"/>
      <c r="I191" s="41"/>
      <c r="J191" s="41"/>
      <c r="K191" s="26"/>
      <c r="L191" s="26"/>
      <c r="M191" s="26"/>
      <c r="N191" s="26"/>
      <c r="O191" s="26"/>
      <c r="P191"/>
      <c r="Q191" s="64"/>
      <c r="U191" s="4"/>
      <c r="AA191" s="17"/>
      <c r="AF191" s="4"/>
    </row>
    <row r="192" spans="1:32" ht="12.75">
      <c r="A192" s="15"/>
      <c r="B192" s="38"/>
      <c r="C192" s="39"/>
      <c r="E192" s="15"/>
      <c r="G192" s="40"/>
      <c r="H192" s="26"/>
      <c r="I192" s="41"/>
      <c r="J192" s="41"/>
      <c r="K192" s="26"/>
      <c r="L192" s="26"/>
      <c r="M192" s="26"/>
      <c r="N192" s="26"/>
      <c r="O192" s="26"/>
      <c r="P192"/>
      <c r="Q192" s="64"/>
      <c r="U192" s="4"/>
      <c r="AA192" s="17"/>
      <c r="AF192" s="4"/>
    </row>
    <row r="193" spans="1:32" ht="12.75">
      <c r="A193" s="15"/>
      <c r="B193" s="38"/>
      <c r="C193" s="39"/>
      <c r="E193" s="15"/>
      <c r="G193" s="40"/>
      <c r="H193" s="26"/>
      <c r="I193" s="41"/>
      <c r="J193" s="41"/>
      <c r="K193" s="26"/>
      <c r="L193" s="26"/>
      <c r="M193" s="26"/>
      <c r="N193" s="26"/>
      <c r="O193" s="26"/>
      <c r="P193"/>
      <c r="Q193" s="64"/>
      <c r="U193" s="4"/>
      <c r="AA193" s="17"/>
      <c r="AF193" s="4"/>
    </row>
    <row r="194" spans="1:32" ht="12.75">
      <c r="A194" s="15"/>
      <c r="B194" s="38"/>
      <c r="C194" s="39"/>
      <c r="E194" s="15"/>
      <c r="G194" s="40"/>
      <c r="H194" s="26"/>
      <c r="I194" s="41"/>
      <c r="J194" s="41"/>
      <c r="K194" s="26"/>
      <c r="L194" s="26"/>
      <c r="M194" s="26"/>
      <c r="N194" s="26"/>
      <c r="O194" s="26"/>
      <c r="P194"/>
      <c r="Q194" s="64"/>
      <c r="U194" s="4"/>
      <c r="AA194" s="17"/>
      <c r="AF194" s="4"/>
    </row>
    <row r="195" spans="1:32" ht="12.75">
      <c r="A195" s="15"/>
      <c r="B195" s="38"/>
      <c r="C195" s="39"/>
      <c r="E195" s="15"/>
      <c r="G195" s="40"/>
      <c r="H195" s="26"/>
      <c r="I195" s="41"/>
      <c r="J195" s="41"/>
      <c r="K195" s="26"/>
      <c r="L195" s="26"/>
      <c r="M195" s="26"/>
      <c r="N195" s="26"/>
      <c r="O195" s="26"/>
      <c r="P195"/>
      <c r="Q195" s="64"/>
      <c r="U195" s="4"/>
      <c r="AA195" s="17"/>
      <c r="AF195" s="4"/>
    </row>
    <row r="196" spans="1:32" ht="12.75">
      <c r="A196" s="15"/>
      <c r="B196" s="38"/>
      <c r="C196" s="39"/>
      <c r="E196" s="15"/>
      <c r="G196" s="40"/>
      <c r="H196" s="26"/>
      <c r="I196" s="41"/>
      <c r="J196" s="41"/>
      <c r="K196" s="26"/>
      <c r="L196" s="26"/>
      <c r="M196" s="26"/>
      <c r="N196" s="26"/>
      <c r="O196" s="26"/>
      <c r="P196"/>
      <c r="Q196" s="64"/>
      <c r="U196" s="4"/>
      <c r="AA196" s="17"/>
      <c r="AF196" s="4"/>
    </row>
    <row r="197" spans="1:32" ht="12.75">
      <c r="A197" s="15"/>
      <c r="B197" s="38"/>
      <c r="C197" s="39"/>
      <c r="E197" s="15"/>
      <c r="G197" s="40"/>
      <c r="H197" s="26"/>
      <c r="I197" s="41"/>
      <c r="J197" s="41"/>
      <c r="K197" s="26"/>
      <c r="L197" s="26"/>
      <c r="M197" s="26"/>
      <c r="N197" s="26"/>
      <c r="O197" s="26"/>
      <c r="P197"/>
      <c r="Q197" s="64"/>
      <c r="U197" s="4"/>
      <c r="AA197" s="17"/>
      <c r="AF197" s="4"/>
    </row>
    <row r="198" spans="1:32" ht="12.75">
      <c r="A198" s="15"/>
      <c r="B198" s="38"/>
      <c r="C198" s="39"/>
      <c r="E198" s="15"/>
      <c r="G198" s="40"/>
      <c r="H198" s="26"/>
      <c r="I198" s="41"/>
      <c r="J198" s="41"/>
      <c r="K198" s="26"/>
      <c r="L198" s="26"/>
      <c r="M198" s="26"/>
      <c r="N198" s="26"/>
      <c r="O198" s="26"/>
      <c r="P198"/>
      <c r="Q198" s="64"/>
      <c r="U198" s="4"/>
      <c r="AA198" s="17"/>
      <c r="AF198" s="4"/>
    </row>
    <row r="199" spans="1:32" ht="12.75">
      <c r="A199" s="15"/>
      <c r="B199" s="38"/>
      <c r="C199" s="39"/>
      <c r="E199" s="15"/>
      <c r="G199" s="40"/>
      <c r="H199" s="26"/>
      <c r="I199" s="41"/>
      <c r="J199" s="41"/>
      <c r="K199" s="26"/>
      <c r="L199" s="26"/>
      <c r="M199" s="26"/>
      <c r="N199" s="26"/>
      <c r="O199" s="26"/>
      <c r="P199"/>
      <c r="Q199" s="64"/>
      <c r="U199" s="4"/>
      <c r="AA199" s="17"/>
      <c r="AF199" s="4"/>
    </row>
    <row r="200" spans="1:32" ht="12.75">
      <c r="A200" s="15"/>
      <c r="B200" s="38"/>
      <c r="C200" s="39"/>
      <c r="E200" s="15"/>
      <c r="G200" s="40"/>
      <c r="H200" s="26"/>
      <c r="I200" s="41"/>
      <c r="J200" s="41"/>
      <c r="K200" s="26"/>
      <c r="L200" s="26"/>
      <c r="M200" s="26"/>
      <c r="N200" s="26"/>
      <c r="O200" s="26"/>
      <c r="P200"/>
      <c r="Q200" s="64"/>
      <c r="U200" s="4"/>
      <c r="AA200" s="17"/>
      <c r="AF200" s="4"/>
    </row>
    <row r="201" spans="1:32" ht="12.75">
      <c r="A201" s="15"/>
      <c r="B201" s="38"/>
      <c r="C201" s="39"/>
      <c r="E201" s="15"/>
      <c r="G201" s="40"/>
      <c r="H201" s="26"/>
      <c r="I201" s="41"/>
      <c r="J201" s="41"/>
      <c r="K201" s="26"/>
      <c r="L201" s="26"/>
      <c r="M201" s="26"/>
      <c r="N201" s="26"/>
      <c r="O201" s="26"/>
      <c r="P201"/>
      <c r="Q201" s="64"/>
      <c r="U201" s="4"/>
      <c r="AA201" s="17"/>
      <c r="AF201" s="4"/>
    </row>
    <row r="202" spans="1:32" ht="12.75">
      <c r="A202" s="15"/>
      <c r="B202" s="38"/>
      <c r="C202" s="39"/>
      <c r="E202" s="15"/>
      <c r="G202" s="40"/>
      <c r="H202" s="26"/>
      <c r="I202" s="41"/>
      <c r="J202" s="41"/>
      <c r="K202" s="26"/>
      <c r="L202" s="26"/>
      <c r="M202" s="26"/>
      <c r="N202" s="26"/>
      <c r="O202" s="26"/>
      <c r="P202"/>
      <c r="Q202" s="64"/>
      <c r="U202" s="4"/>
      <c r="AA202" s="17"/>
      <c r="AF202" s="4"/>
    </row>
    <row r="203" spans="1:32" ht="12.75">
      <c r="A203" s="15"/>
      <c r="B203" s="38"/>
      <c r="C203" s="39"/>
      <c r="E203" s="15"/>
      <c r="G203" s="40"/>
      <c r="H203" s="26"/>
      <c r="I203" s="41"/>
      <c r="J203" s="41"/>
      <c r="K203" s="26"/>
      <c r="L203" s="26"/>
      <c r="M203" s="26"/>
      <c r="N203" s="26"/>
      <c r="O203" s="26"/>
      <c r="P203"/>
      <c r="Q203" s="64"/>
      <c r="U203" s="4"/>
      <c r="AA203" s="17"/>
      <c r="AF203" s="4"/>
    </row>
    <row r="204" spans="1:32" ht="12.75">
      <c r="A204" s="15"/>
      <c r="B204" s="38"/>
      <c r="C204" s="39"/>
      <c r="E204" s="15"/>
      <c r="G204" s="40"/>
      <c r="H204" s="26"/>
      <c r="I204" s="41"/>
      <c r="J204" s="41"/>
      <c r="K204" s="26"/>
      <c r="L204" s="26"/>
      <c r="M204" s="26"/>
      <c r="N204" s="26"/>
      <c r="O204" s="26"/>
      <c r="P204"/>
      <c r="Q204" s="64"/>
      <c r="U204" s="4"/>
      <c r="AA204" s="17"/>
      <c r="AF204" s="4"/>
    </row>
    <row r="205" spans="7:32" ht="12.75">
      <c r="G205" s="42"/>
      <c r="I205" s="15"/>
      <c r="J205" s="15"/>
      <c r="K205" s="5"/>
      <c r="L205" s="5"/>
      <c r="M205" s="5"/>
      <c r="N205" s="5"/>
      <c r="O205" s="5"/>
      <c r="P205"/>
      <c r="U205" s="4"/>
      <c r="AA205" s="17"/>
      <c r="AF205" s="4"/>
    </row>
    <row r="206" spans="7:32" ht="12.75">
      <c r="G206" s="38"/>
      <c r="I206" s="15"/>
      <c r="J206" s="15"/>
      <c r="O206" s="4"/>
      <c r="P206"/>
      <c r="U206" s="4"/>
      <c r="AA206" s="17"/>
      <c r="AF206" s="4"/>
    </row>
    <row r="207" spans="6:32" ht="12.75">
      <c r="F207" s="5"/>
      <c r="H207" s="5"/>
      <c r="I207" s="69"/>
      <c r="J207" s="17"/>
      <c r="L207" s="5"/>
      <c r="M207" s="5"/>
      <c r="N207" s="5"/>
      <c r="O207" s="5"/>
      <c r="P207"/>
      <c r="Q207" s="17"/>
      <c r="U207" s="4"/>
      <c r="AA207" s="17"/>
      <c r="AF207" s="4"/>
    </row>
    <row r="208" spans="7:32" ht="12.75">
      <c r="G208" s="38"/>
      <c r="H208" s="53"/>
      <c r="I208" s="72"/>
      <c r="J208" s="54"/>
      <c r="O208" s="53"/>
      <c r="P208"/>
      <c r="Q208" s="54"/>
      <c r="U208" s="4"/>
      <c r="AA208" s="17"/>
      <c r="AF208" s="4"/>
    </row>
    <row r="209" spans="7:32" ht="12.75">
      <c r="G209" s="38"/>
      <c r="H209" s="22"/>
      <c r="I209" s="67"/>
      <c r="J209" s="17"/>
      <c r="O209" s="22"/>
      <c r="P209"/>
      <c r="Q209" s="17"/>
      <c r="U209" s="4"/>
      <c r="AA209" s="17"/>
      <c r="AF209" s="4"/>
    </row>
    <row r="210" spans="7:32" ht="12.75">
      <c r="G210" s="38"/>
      <c r="N210" s="15"/>
      <c r="P210" s="4"/>
      <c r="AF210" s="17"/>
    </row>
    <row r="211" spans="7:32" ht="12.75">
      <c r="G211" s="13"/>
      <c r="J211" s="22" t="s">
        <v>32</v>
      </c>
      <c r="K211" s="22"/>
      <c r="L211" s="19"/>
      <c r="M211" s="27"/>
      <c r="N211" s="15"/>
      <c r="P211" s="36"/>
      <c r="Q211" s="36"/>
      <c r="R211" s="36"/>
      <c r="S211" s="36"/>
      <c r="T211" s="36"/>
      <c r="V211" s="36"/>
      <c r="AF211" s="17"/>
    </row>
    <row r="212" spans="7:32" ht="12.75">
      <c r="G212" s="5" t="s">
        <v>20</v>
      </c>
      <c r="H212" s="28"/>
      <c r="I212" s="29"/>
      <c r="J212" s="22" t="s">
        <v>30</v>
      </c>
      <c r="K212" s="22"/>
      <c r="L212" s="45"/>
      <c r="M212" s="46"/>
      <c r="N212" s="47"/>
      <c r="P212" s="36"/>
      <c r="Q212" s="36"/>
      <c r="R212" s="36"/>
      <c r="S212" s="36"/>
      <c r="T212" s="36"/>
      <c r="V212" s="36"/>
      <c r="AF212" s="17"/>
    </row>
    <row r="213" spans="1:32" ht="118.5">
      <c r="A213" s="5"/>
      <c r="B213" s="5"/>
      <c r="C213" s="5"/>
      <c r="D213" s="5"/>
      <c r="E213" s="5"/>
      <c r="F213" s="5"/>
      <c r="G213" s="13" t="s">
        <v>15</v>
      </c>
      <c r="H213" s="33" t="s">
        <v>96</v>
      </c>
      <c r="I213" s="34" t="s">
        <v>16</v>
      </c>
      <c r="J213" s="34" t="s">
        <v>17</v>
      </c>
      <c r="K213" s="35" t="s">
        <v>55</v>
      </c>
      <c r="L213" s="35" t="s">
        <v>56</v>
      </c>
      <c r="M213" s="35" t="s">
        <v>57</v>
      </c>
      <c r="N213" s="35" t="s">
        <v>58</v>
      </c>
      <c r="O213" s="35" t="s">
        <v>59</v>
      </c>
      <c r="P213"/>
      <c r="U213" s="4"/>
      <c r="AA213" s="17"/>
      <c r="AF213" s="4"/>
    </row>
    <row r="214" spans="1:32" ht="12.75">
      <c r="A214" s="15"/>
      <c r="B214" s="38"/>
      <c r="C214" s="39"/>
      <c r="E214" s="15"/>
      <c r="G214" s="40"/>
      <c r="H214" s="26"/>
      <c r="I214" s="41"/>
      <c r="J214" s="41"/>
      <c r="K214" s="26"/>
      <c r="L214" s="26"/>
      <c r="M214" s="26"/>
      <c r="N214" s="26"/>
      <c r="O214" s="26"/>
      <c r="P214"/>
      <c r="Q214" s="64"/>
      <c r="U214" s="4"/>
      <c r="AA214" s="17"/>
      <c r="AF214" s="4"/>
    </row>
    <row r="215" spans="1:32" ht="12.75">
      <c r="A215" s="15"/>
      <c r="B215" s="38"/>
      <c r="C215" s="39"/>
      <c r="E215" s="15"/>
      <c r="G215" s="40"/>
      <c r="H215" s="26"/>
      <c r="I215" s="41"/>
      <c r="J215" s="41"/>
      <c r="K215" s="26"/>
      <c r="L215" s="26"/>
      <c r="M215" s="26"/>
      <c r="N215" s="26"/>
      <c r="O215" s="26"/>
      <c r="P215"/>
      <c r="Q215" s="64"/>
      <c r="U215" s="4"/>
      <c r="AA215" s="17"/>
      <c r="AF215" s="4"/>
    </row>
    <row r="216" spans="1:32" ht="12.75">
      <c r="A216" s="15"/>
      <c r="B216" s="38"/>
      <c r="C216" s="39"/>
      <c r="E216" s="15"/>
      <c r="G216" s="40"/>
      <c r="H216" s="26"/>
      <c r="I216" s="41"/>
      <c r="J216" s="41"/>
      <c r="K216" s="26"/>
      <c r="L216" s="26"/>
      <c r="M216" s="26"/>
      <c r="N216" s="26"/>
      <c r="O216" s="26"/>
      <c r="P216"/>
      <c r="Q216" s="64"/>
      <c r="U216" s="4"/>
      <c r="AA216" s="17"/>
      <c r="AF216" s="4"/>
    </row>
    <row r="217" spans="1:32" ht="12.75">
      <c r="A217" s="15"/>
      <c r="B217" s="38"/>
      <c r="C217" s="39"/>
      <c r="E217" s="15"/>
      <c r="G217" s="40"/>
      <c r="H217" s="26"/>
      <c r="I217" s="41"/>
      <c r="J217" s="41"/>
      <c r="K217" s="26"/>
      <c r="L217" s="26"/>
      <c r="M217" s="26"/>
      <c r="N217" s="26"/>
      <c r="O217" s="26"/>
      <c r="P217"/>
      <c r="Q217" s="64"/>
      <c r="U217" s="4"/>
      <c r="AA217" s="17"/>
      <c r="AF217" s="4"/>
    </row>
    <row r="218" spans="1:32" ht="12.75">
      <c r="A218" s="15"/>
      <c r="B218" s="38"/>
      <c r="C218" s="39"/>
      <c r="E218" s="15"/>
      <c r="G218" s="40"/>
      <c r="H218" s="26"/>
      <c r="I218" s="41"/>
      <c r="J218" s="41"/>
      <c r="K218" s="26"/>
      <c r="L218" s="26"/>
      <c r="M218" s="26"/>
      <c r="N218" s="26"/>
      <c r="O218" s="26"/>
      <c r="P218"/>
      <c r="Q218" s="64"/>
      <c r="U218" s="4"/>
      <c r="AA218" s="17"/>
      <c r="AF218" s="4"/>
    </row>
    <row r="219" spans="1:32" ht="12.75">
      <c r="A219" s="15"/>
      <c r="B219" s="38"/>
      <c r="C219" s="39"/>
      <c r="E219" s="15"/>
      <c r="G219" s="40"/>
      <c r="H219" s="26"/>
      <c r="I219" s="41"/>
      <c r="J219" s="41"/>
      <c r="K219" s="26"/>
      <c r="L219" s="26"/>
      <c r="M219" s="26"/>
      <c r="N219" s="26"/>
      <c r="O219" s="26"/>
      <c r="P219"/>
      <c r="Q219" s="64"/>
      <c r="U219" s="4"/>
      <c r="AA219" s="17"/>
      <c r="AF219" s="4"/>
    </row>
    <row r="220" spans="1:32" ht="12.75">
      <c r="A220" s="15"/>
      <c r="B220" s="38"/>
      <c r="C220" s="39"/>
      <c r="E220" s="15"/>
      <c r="G220" s="40"/>
      <c r="H220" s="26"/>
      <c r="I220" s="41"/>
      <c r="J220" s="41"/>
      <c r="K220" s="26"/>
      <c r="L220" s="26"/>
      <c r="M220" s="26"/>
      <c r="N220" s="26"/>
      <c r="O220" s="26"/>
      <c r="P220"/>
      <c r="Q220" s="64"/>
      <c r="U220" s="4"/>
      <c r="AA220" s="17"/>
      <c r="AF220" s="4"/>
    </row>
    <row r="221" spans="1:32" ht="12.75">
      <c r="A221" s="15"/>
      <c r="B221" s="38"/>
      <c r="C221" s="39"/>
      <c r="E221" s="15"/>
      <c r="G221" s="40"/>
      <c r="H221" s="26"/>
      <c r="I221" s="41"/>
      <c r="J221" s="41"/>
      <c r="K221" s="26"/>
      <c r="L221" s="26"/>
      <c r="M221" s="26"/>
      <c r="N221" s="26"/>
      <c r="O221" s="26"/>
      <c r="P221"/>
      <c r="Q221" s="64"/>
      <c r="U221" s="4"/>
      <c r="AA221" s="17"/>
      <c r="AF221" s="4"/>
    </row>
    <row r="222" spans="1:32" ht="12.75">
      <c r="A222" s="15"/>
      <c r="B222" s="38"/>
      <c r="C222" s="39"/>
      <c r="E222" s="15"/>
      <c r="G222" s="40"/>
      <c r="H222" s="26"/>
      <c r="I222" s="41"/>
      <c r="J222" s="41"/>
      <c r="K222" s="26"/>
      <c r="L222" s="26"/>
      <c r="M222" s="26"/>
      <c r="N222" s="26"/>
      <c r="O222" s="26"/>
      <c r="P222"/>
      <c r="Q222" s="64"/>
      <c r="U222" s="4"/>
      <c r="AA222" s="17"/>
      <c r="AF222" s="4"/>
    </row>
    <row r="223" spans="1:32" ht="12.75">
      <c r="A223" s="15"/>
      <c r="B223" s="38"/>
      <c r="C223" s="39"/>
      <c r="E223" s="15"/>
      <c r="G223" s="40"/>
      <c r="H223" s="26"/>
      <c r="I223" s="41"/>
      <c r="J223" s="41"/>
      <c r="K223" s="26"/>
      <c r="L223" s="26"/>
      <c r="M223" s="26"/>
      <c r="N223" s="26"/>
      <c r="O223" s="26"/>
      <c r="P223"/>
      <c r="Q223" s="64"/>
      <c r="U223" s="4"/>
      <c r="AA223" s="17"/>
      <c r="AF223" s="4"/>
    </row>
    <row r="224" spans="1:32" ht="12.75">
      <c r="A224" s="15"/>
      <c r="B224" s="38"/>
      <c r="C224" s="39"/>
      <c r="E224" s="15"/>
      <c r="G224" s="40"/>
      <c r="H224" s="26"/>
      <c r="I224" s="41"/>
      <c r="J224" s="41"/>
      <c r="K224" s="26"/>
      <c r="L224" s="26"/>
      <c r="M224" s="26"/>
      <c r="N224" s="26"/>
      <c r="O224" s="26"/>
      <c r="P224"/>
      <c r="Q224" s="64"/>
      <c r="U224" s="4"/>
      <c r="AA224" s="17"/>
      <c r="AF224" s="4"/>
    </row>
    <row r="225" spans="1:32" ht="12.75">
      <c r="A225" s="15"/>
      <c r="B225" s="38"/>
      <c r="C225" s="39"/>
      <c r="E225" s="15"/>
      <c r="G225" s="40"/>
      <c r="H225" s="26"/>
      <c r="I225" s="41"/>
      <c r="J225" s="41"/>
      <c r="K225" s="26"/>
      <c r="L225" s="26"/>
      <c r="M225" s="26"/>
      <c r="N225" s="26"/>
      <c r="O225" s="26"/>
      <c r="P225"/>
      <c r="Q225" s="64"/>
      <c r="U225" s="4"/>
      <c r="AA225" s="17"/>
      <c r="AF225" s="4"/>
    </row>
    <row r="226" spans="1:32" ht="12.75">
      <c r="A226" s="15"/>
      <c r="B226" s="38"/>
      <c r="C226" s="39"/>
      <c r="E226" s="15"/>
      <c r="G226" s="40"/>
      <c r="H226" s="26"/>
      <c r="I226" s="41"/>
      <c r="J226" s="41"/>
      <c r="K226" s="26"/>
      <c r="L226" s="26"/>
      <c r="M226" s="26"/>
      <c r="N226" s="26"/>
      <c r="O226" s="26"/>
      <c r="P226"/>
      <c r="Q226" s="64"/>
      <c r="U226" s="4"/>
      <c r="AA226" s="17"/>
      <c r="AF226" s="4"/>
    </row>
    <row r="227" spans="1:32" ht="12.75">
      <c r="A227" s="15"/>
      <c r="B227" s="38"/>
      <c r="C227" s="39"/>
      <c r="E227" s="15"/>
      <c r="G227" s="40"/>
      <c r="H227" s="26"/>
      <c r="I227" s="41"/>
      <c r="J227" s="41"/>
      <c r="K227" s="26"/>
      <c r="L227" s="26"/>
      <c r="M227" s="26"/>
      <c r="N227" s="26"/>
      <c r="O227" s="26"/>
      <c r="P227"/>
      <c r="Q227" s="64"/>
      <c r="U227" s="4"/>
      <c r="AA227" s="17"/>
      <c r="AF227" s="4"/>
    </row>
    <row r="228" spans="1:32" ht="12.75">
      <c r="A228" s="15"/>
      <c r="B228" s="38"/>
      <c r="C228" s="39"/>
      <c r="E228" s="15"/>
      <c r="G228" s="40"/>
      <c r="H228" s="26"/>
      <c r="I228" s="41"/>
      <c r="J228" s="41"/>
      <c r="K228" s="26"/>
      <c r="L228" s="26"/>
      <c r="M228" s="26"/>
      <c r="N228" s="26"/>
      <c r="O228" s="26"/>
      <c r="P228"/>
      <c r="Q228" s="64"/>
      <c r="U228" s="4"/>
      <c r="AA228" s="17"/>
      <c r="AF228" s="4"/>
    </row>
    <row r="229" spans="1:32" ht="12.75">
      <c r="A229" s="15"/>
      <c r="B229" s="38"/>
      <c r="C229" s="39"/>
      <c r="E229" s="15"/>
      <c r="G229" s="40"/>
      <c r="H229" s="26"/>
      <c r="I229" s="41"/>
      <c r="J229" s="41"/>
      <c r="K229" s="26"/>
      <c r="L229" s="26"/>
      <c r="M229" s="26"/>
      <c r="N229" s="26"/>
      <c r="O229" s="26"/>
      <c r="P229"/>
      <c r="Q229" s="64"/>
      <c r="U229" s="4"/>
      <c r="AA229" s="17"/>
      <c r="AF229" s="4"/>
    </row>
    <row r="230" spans="1:32" ht="12.75">
      <c r="A230" s="15"/>
      <c r="B230" s="38"/>
      <c r="C230" s="39"/>
      <c r="E230" s="15"/>
      <c r="G230" s="40"/>
      <c r="H230" s="26"/>
      <c r="I230" s="41"/>
      <c r="J230" s="41"/>
      <c r="K230" s="26"/>
      <c r="L230" s="26"/>
      <c r="M230" s="26"/>
      <c r="N230" s="26"/>
      <c r="O230" s="26"/>
      <c r="P230"/>
      <c r="Q230" s="64"/>
      <c r="U230" s="4"/>
      <c r="AA230" s="17"/>
      <c r="AF230" s="4"/>
    </row>
    <row r="231" spans="1:32" ht="12.75">
      <c r="A231" s="15"/>
      <c r="B231" s="38"/>
      <c r="C231" s="39"/>
      <c r="E231" s="15"/>
      <c r="G231" s="40"/>
      <c r="H231" s="26"/>
      <c r="I231" s="41"/>
      <c r="J231" s="41"/>
      <c r="K231" s="26"/>
      <c r="L231" s="26"/>
      <c r="M231" s="26"/>
      <c r="N231" s="26"/>
      <c r="O231" s="26"/>
      <c r="P231"/>
      <c r="Q231" s="64"/>
      <c r="U231" s="4"/>
      <c r="AA231" s="17"/>
      <c r="AF231" s="4"/>
    </row>
    <row r="232" spans="1:32" ht="12.75">
      <c r="A232" s="15"/>
      <c r="B232" s="38"/>
      <c r="C232" s="39"/>
      <c r="E232" s="15"/>
      <c r="G232" s="40"/>
      <c r="H232" s="26"/>
      <c r="I232" s="41"/>
      <c r="J232" s="41"/>
      <c r="K232" s="26"/>
      <c r="L232" s="26"/>
      <c r="M232" s="26"/>
      <c r="N232" s="26"/>
      <c r="O232" s="26"/>
      <c r="P232"/>
      <c r="Q232" s="64"/>
      <c r="U232" s="4"/>
      <c r="AA232" s="17"/>
      <c r="AF232" s="4"/>
    </row>
    <row r="233" spans="1:32" ht="12.75">
      <c r="A233" s="15"/>
      <c r="B233" s="38"/>
      <c r="C233" s="39"/>
      <c r="E233" s="15"/>
      <c r="G233" s="40"/>
      <c r="H233" s="26"/>
      <c r="I233" s="41"/>
      <c r="J233" s="41"/>
      <c r="K233" s="26"/>
      <c r="L233" s="26"/>
      <c r="M233" s="26"/>
      <c r="N233" s="26"/>
      <c r="O233" s="26"/>
      <c r="P233"/>
      <c r="Q233" s="64"/>
      <c r="U233" s="4"/>
      <c r="AA233" s="17"/>
      <c r="AF233" s="4"/>
    </row>
    <row r="234" spans="1:32" ht="12.75">
      <c r="A234" s="15"/>
      <c r="B234" s="38"/>
      <c r="C234" s="39"/>
      <c r="E234" s="15"/>
      <c r="G234" s="40"/>
      <c r="H234" s="26"/>
      <c r="I234" s="41"/>
      <c r="J234" s="41"/>
      <c r="K234" s="26"/>
      <c r="L234" s="26"/>
      <c r="M234" s="26"/>
      <c r="N234" s="26"/>
      <c r="O234" s="26"/>
      <c r="P234"/>
      <c r="Q234" s="64"/>
      <c r="U234" s="4"/>
      <c r="AA234" s="17"/>
      <c r="AF234" s="4"/>
    </row>
    <row r="235" spans="1:32" ht="12.75">
      <c r="A235" s="15"/>
      <c r="B235" s="38"/>
      <c r="C235" s="39"/>
      <c r="E235" s="15"/>
      <c r="G235" s="40"/>
      <c r="H235" s="26"/>
      <c r="I235" s="41"/>
      <c r="J235" s="41"/>
      <c r="K235" s="26"/>
      <c r="L235" s="26"/>
      <c r="M235" s="26"/>
      <c r="N235" s="26"/>
      <c r="O235" s="26"/>
      <c r="P235"/>
      <c r="Q235" s="64"/>
      <c r="U235" s="4"/>
      <c r="AA235" s="17"/>
      <c r="AF235" s="4"/>
    </row>
    <row r="236" spans="1:32" ht="12.75">
      <c r="A236" s="15"/>
      <c r="B236" s="38"/>
      <c r="C236" s="39"/>
      <c r="E236" s="15"/>
      <c r="G236" s="40"/>
      <c r="H236" s="26"/>
      <c r="I236" s="41"/>
      <c r="J236" s="41"/>
      <c r="K236" s="26"/>
      <c r="L236" s="26"/>
      <c r="M236" s="26"/>
      <c r="N236" s="26"/>
      <c r="O236" s="26"/>
      <c r="P236"/>
      <c r="Q236" s="64"/>
      <c r="U236" s="4"/>
      <c r="AA236" s="17"/>
      <c r="AF236" s="4"/>
    </row>
    <row r="237" spans="1:32" ht="12.75">
      <c r="A237" s="15"/>
      <c r="B237" s="38"/>
      <c r="C237" s="39"/>
      <c r="E237" s="15"/>
      <c r="G237" s="40"/>
      <c r="H237" s="26"/>
      <c r="I237" s="41"/>
      <c r="J237" s="41"/>
      <c r="K237" s="26"/>
      <c r="L237" s="26"/>
      <c r="M237" s="26"/>
      <c r="N237" s="26"/>
      <c r="O237" s="26"/>
      <c r="P237"/>
      <c r="Q237" s="64"/>
      <c r="U237" s="4"/>
      <c r="AA237" s="17"/>
      <c r="AF237" s="4"/>
    </row>
    <row r="238" spans="1:32" ht="12.75">
      <c r="A238" s="15"/>
      <c r="B238" s="38"/>
      <c r="C238" s="39"/>
      <c r="E238" s="15"/>
      <c r="G238" s="40"/>
      <c r="H238" s="26"/>
      <c r="I238" s="41"/>
      <c r="J238" s="41"/>
      <c r="K238" s="26"/>
      <c r="L238" s="26"/>
      <c r="M238" s="26"/>
      <c r="N238" s="26"/>
      <c r="O238" s="26"/>
      <c r="P238"/>
      <c r="Q238" s="64"/>
      <c r="U238" s="4"/>
      <c r="AA238" s="17"/>
      <c r="AF238" s="4"/>
    </row>
    <row r="239" spans="1:32" ht="12.75">
      <c r="A239" s="15"/>
      <c r="B239" s="38"/>
      <c r="C239" s="39"/>
      <c r="E239" s="15"/>
      <c r="G239" s="40"/>
      <c r="H239" s="26"/>
      <c r="I239" s="41"/>
      <c r="J239" s="41"/>
      <c r="K239" s="26"/>
      <c r="L239" s="26"/>
      <c r="M239" s="26"/>
      <c r="N239" s="26"/>
      <c r="O239" s="26"/>
      <c r="P239"/>
      <c r="Q239" s="64"/>
      <c r="U239" s="4"/>
      <c r="AA239" s="17"/>
      <c r="AF239" s="4"/>
    </row>
    <row r="240" spans="1:32" ht="12.75">
      <c r="A240" s="15"/>
      <c r="B240" s="38"/>
      <c r="C240" s="39"/>
      <c r="E240" s="15"/>
      <c r="G240" s="40"/>
      <c r="H240" s="26"/>
      <c r="I240" s="41"/>
      <c r="J240" s="41"/>
      <c r="K240" s="26"/>
      <c r="L240" s="26"/>
      <c r="M240" s="26"/>
      <c r="N240" s="26"/>
      <c r="O240" s="26"/>
      <c r="P240"/>
      <c r="Q240" s="64"/>
      <c r="U240" s="4"/>
      <c r="AA240" s="17"/>
      <c r="AF240" s="4"/>
    </row>
    <row r="241" spans="1:32" ht="12.75">
      <c r="A241" s="15"/>
      <c r="B241" s="38"/>
      <c r="C241" s="39"/>
      <c r="E241" s="15"/>
      <c r="G241" s="40"/>
      <c r="H241" s="26"/>
      <c r="I241" s="41"/>
      <c r="J241" s="41"/>
      <c r="K241" s="26"/>
      <c r="L241" s="26"/>
      <c r="M241" s="26"/>
      <c r="N241" s="26"/>
      <c r="O241" s="26"/>
      <c r="P241"/>
      <c r="Q241" s="64"/>
      <c r="U241" s="4"/>
      <c r="AA241" s="17"/>
      <c r="AF241" s="4"/>
    </row>
    <row r="242" spans="1:32" ht="12.75">
      <c r="A242" s="15"/>
      <c r="B242" s="38"/>
      <c r="C242" s="39"/>
      <c r="E242" s="15"/>
      <c r="G242" s="40"/>
      <c r="H242" s="26"/>
      <c r="I242" s="41"/>
      <c r="J242" s="41"/>
      <c r="K242" s="26"/>
      <c r="L242" s="26"/>
      <c r="M242" s="26"/>
      <c r="N242" s="26"/>
      <c r="O242" s="26"/>
      <c r="P242"/>
      <c r="Q242" s="64"/>
      <c r="U242" s="4"/>
      <c r="AA242" s="17"/>
      <c r="AF242" s="4"/>
    </row>
    <row r="243" spans="1:32" ht="12.75">
      <c r="A243" s="15"/>
      <c r="B243" s="38"/>
      <c r="C243" s="39"/>
      <c r="E243" s="15"/>
      <c r="G243" s="40"/>
      <c r="H243" s="26"/>
      <c r="I243" s="41"/>
      <c r="J243" s="41"/>
      <c r="K243" s="26"/>
      <c r="L243" s="26"/>
      <c r="M243" s="26"/>
      <c r="N243" s="26"/>
      <c r="O243" s="26"/>
      <c r="P243"/>
      <c r="Q243" s="64"/>
      <c r="U243" s="4"/>
      <c r="AA243" s="17"/>
      <c r="AF243" s="4"/>
    </row>
    <row r="244" spans="1:32" ht="12.75">
      <c r="A244" s="15"/>
      <c r="B244" s="38"/>
      <c r="C244" s="39"/>
      <c r="E244" s="15"/>
      <c r="G244" s="40"/>
      <c r="H244" s="26"/>
      <c r="I244" s="41"/>
      <c r="J244" s="41"/>
      <c r="K244" s="26"/>
      <c r="L244" s="26"/>
      <c r="M244" s="26"/>
      <c r="N244" s="26"/>
      <c r="O244" s="26"/>
      <c r="P244"/>
      <c r="Q244" s="64"/>
      <c r="U244" s="4"/>
      <c r="AA244" s="17"/>
      <c r="AF244" s="4"/>
    </row>
    <row r="245" spans="1:32" ht="12.75">
      <c r="A245" s="15"/>
      <c r="B245" s="38"/>
      <c r="C245" s="39"/>
      <c r="E245" s="15"/>
      <c r="G245" s="40"/>
      <c r="H245" s="26"/>
      <c r="I245" s="41"/>
      <c r="J245" s="41"/>
      <c r="K245" s="26"/>
      <c r="L245" s="26"/>
      <c r="M245" s="26"/>
      <c r="N245" s="26"/>
      <c r="O245" s="26"/>
      <c r="P245"/>
      <c r="Q245" s="64"/>
      <c r="U245" s="4"/>
      <c r="AA245" s="17"/>
      <c r="AF245" s="4"/>
    </row>
    <row r="246" spans="1:32" ht="12.75">
      <c r="A246" s="15"/>
      <c r="B246" s="38"/>
      <c r="C246" s="39"/>
      <c r="E246" s="15"/>
      <c r="G246" s="40"/>
      <c r="H246" s="26"/>
      <c r="I246" s="41"/>
      <c r="J246" s="41"/>
      <c r="K246" s="26"/>
      <c r="L246" s="26"/>
      <c r="M246" s="26"/>
      <c r="N246" s="26"/>
      <c r="O246" s="26"/>
      <c r="P246"/>
      <c r="Q246" s="64"/>
      <c r="U246" s="4"/>
      <c r="AA246" s="17"/>
      <c r="AF246" s="4"/>
    </row>
    <row r="247" spans="1:32" ht="12.75">
      <c r="A247" s="15"/>
      <c r="B247" s="38"/>
      <c r="C247" s="39"/>
      <c r="E247" s="15"/>
      <c r="G247" s="40"/>
      <c r="H247" s="26"/>
      <c r="I247" s="41"/>
      <c r="J247" s="41"/>
      <c r="K247" s="26"/>
      <c r="L247" s="26"/>
      <c r="M247" s="26"/>
      <c r="N247" s="26"/>
      <c r="O247" s="26"/>
      <c r="P247"/>
      <c r="Q247" s="64"/>
      <c r="U247" s="4"/>
      <c r="AA247" s="17"/>
      <c r="AF247" s="4"/>
    </row>
    <row r="248" spans="1:32" ht="12.75">
      <c r="A248" s="15"/>
      <c r="B248" s="38"/>
      <c r="C248" s="39"/>
      <c r="E248" s="15"/>
      <c r="G248" s="40"/>
      <c r="H248" s="26"/>
      <c r="I248" s="41"/>
      <c r="J248" s="41"/>
      <c r="K248" s="26"/>
      <c r="L248" s="26"/>
      <c r="M248" s="26"/>
      <c r="N248" s="26"/>
      <c r="O248" s="26"/>
      <c r="P248"/>
      <c r="Q248" s="64"/>
      <c r="U248" s="4"/>
      <c r="AA248" s="17"/>
      <c r="AF248" s="4"/>
    </row>
    <row r="249" spans="1:32" ht="12.75">
      <c r="A249" s="15"/>
      <c r="B249" s="38"/>
      <c r="C249" s="39"/>
      <c r="E249" s="15"/>
      <c r="G249" s="40"/>
      <c r="H249" s="26"/>
      <c r="I249" s="41"/>
      <c r="J249" s="41"/>
      <c r="K249" s="26"/>
      <c r="L249" s="26"/>
      <c r="M249" s="26"/>
      <c r="N249" s="26"/>
      <c r="O249" s="26"/>
      <c r="P249"/>
      <c r="Q249" s="64"/>
      <c r="U249" s="4"/>
      <c r="AA249" s="17"/>
      <c r="AF249" s="4"/>
    </row>
    <row r="250" spans="1:32" ht="12.75">
      <c r="A250" s="15"/>
      <c r="B250" s="38"/>
      <c r="C250" s="39"/>
      <c r="E250" s="15"/>
      <c r="G250" s="40"/>
      <c r="H250" s="26"/>
      <c r="I250" s="41"/>
      <c r="J250" s="41"/>
      <c r="K250" s="26"/>
      <c r="L250" s="26"/>
      <c r="M250" s="26"/>
      <c r="N250" s="26"/>
      <c r="O250" s="26"/>
      <c r="P250"/>
      <c r="Q250" s="64"/>
      <c r="U250" s="4"/>
      <c r="AA250" s="17"/>
      <c r="AF250" s="4"/>
    </row>
    <row r="251" spans="1:32" ht="12.75">
      <c r="A251" s="15"/>
      <c r="B251" s="38"/>
      <c r="C251" s="39"/>
      <c r="E251" s="15"/>
      <c r="G251" s="40"/>
      <c r="H251" s="26"/>
      <c r="I251" s="41"/>
      <c r="J251" s="41"/>
      <c r="K251" s="26"/>
      <c r="L251" s="26"/>
      <c r="M251" s="26"/>
      <c r="N251" s="26"/>
      <c r="O251" s="26"/>
      <c r="P251"/>
      <c r="Q251" s="64"/>
      <c r="U251" s="4"/>
      <c r="AA251" s="17"/>
      <c r="AF251" s="4"/>
    </row>
    <row r="252" spans="1:32" ht="12.75">
      <c r="A252" s="15"/>
      <c r="B252" s="38"/>
      <c r="C252" s="39"/>
      <c r="E252" s="15"/>
      <c r="G252" s="40"/>
      <c r="H252" s="26"/>
      <c r="I252" s="41"/>
      <c r="J252" s="41"/>
      <c r="K252" s="26"/>
      <c r="L252" s="26"/>
      <c r="M252" s="26"/>
      <c r="N252" s="26"/>
      <c r="O252" s="26"/>
      <c r="P252"/>
      <c r="Q252" s="64"/>
      <c r="U252" s="4"/>
      <c r="AA252" s="17"/>
      <c r="AF252" s="4"/>
    </row>
    <row r="253" spans="1:32" ht="12.75">
      <c r="A253" s="15"/>
      <c r="B253" s="38"/>
      <c r="C253" s="39"/>
      <c r="E253" s="15"/>
      <c r="G253" s="40"/>
      <c r="H253" s="26"/>
      <c r="I253" s="41"/>
      <c r="J253" s="41"/>
      <c r="K253" s="26"/>
      <c r="L253" s="26"/>
      <c r="M253" s="26"/>
      <c r="N253" s="26"/>
      <c r="O253" s="26"/>
      <c r="P253"/>
      <c r="Q253" s="64"/>
      <c r="U253" s="4"/>
      <c r="AA253" s="17"/>
      <c r="AF253" s="4"/>
    </row>
    <row r="254" spans="7:32" ht="12.75">
      <c r="G254" s="42"/>
      <c r="I254" s="15"/>
      <c r="J254" s="15"/>
      <c r="K254" s="5"/>
      <c r="L254" s="5"/>
      <c r="M254" s="5"/>
      <c r="N254" s="5"/>
      <c r="O254" s="5"/>
      <c r="P254"/>
      <c r="U254" s="4"/>
      <c r="AA254" s="17"/>
      <c r="AF254" s="4"/>
    </row>
    <row r="255" spans="7:32" ht="12.75">
      <c r="G255" s="38"/>
      <c r="I255" s="15"/>
      <c r="J255" s="15"/>
      <c r="O255" s="4"/>
      <c r="P255"/>
      <c r="U255" s="4"/>
      <c r="AA255" s="17"/>
      <c r="AF255" s="4"/>
    </row>
    <row r="256" spans="6:32" ht="12.75">
      <c r="F256" s="5"/>
      <c r="G256" s="38"/>
      <c r="H256" s="5"/>
      <c r="I256" s="69"/>
      <c r="J256" s="17"/>
      <c r="L256" s="5"/>
      <c r="M256" s="5"/>
      <c r="N256" s="5"/>
      <c r="O256" s="5"/>
      <c r="P256"/>
      <c r="Q256" s="17"/>
      <c r="U256" s="4"/>
      <c r="AA256" s="17"/>
      <c r="AF256" s="4"/>
    </row>
    <row r="257" spans="7:32" ht="12.75">
      <c r="G257" s="38"/>
      <c r="H257" s="53"/>
      <c r="I257" s="72"/>
      <c r="J257" s="54"/>
      <c r="O257" s="53"/>
      <c r="P257"/>
      <c r="Q257" s="54"/>
      <c r="U257" s="4"/>
      <c r="AA257" s="17"/>
      <c r="AF257" s="4"/>
    </row>
    <row r="258" spans="7:32" ht="12.75">
      <c r="G258" s="38"/>
      <c r="H258" s="22"/>
      <c r="I258" s="67"/>
      <c r="J258" s="17"/>
      <c r="O258" s="22"/>
      <c r="P258"/>
      <c r="Q258" s="17"/>
      <c r="U258" s="4"/>
      <c r="AA258" s="17"/>
      <c r="AF258" s="4"/>
    </row>
    <row r="259" spans="7:32" ht="12.75">
      <c r="G259" s="38"/>
      <c r="N259" s="15"/>
      <c r="P259" s="4"/>
      <c r="AF259" s="17"/>
    </row>
    <row r="260" spans="7:32" ht="12.75">
      <c r="G260" s="13"/>
      <c r="J260" s="22" t="s">
        <v>32</v>
      </c>
      <c r="K260" s="22"/>
      <c r="L260" s="19"/>
      <c r="M260" s="27"/>
      <c r="N260" s="15"/>
      <c r="P260" s="36"/>
      <c r="Q260" s="36"/>
      <c r="R260" s="36"/>
      <c r="S260" s="36"/>
      <c r="T260" s="36"/>
      <c r="V260" s="36"/>
      <c r="AF260" s="17"/>
    </row>
    <row r="261" spans="7:32" ht="12.75">
      <c r="G261" s="5" t="s">
        <v>21</v>
      </c>
      <c r="H261" s="28"/>
      <c r="I261" s="29"/>
      <c r="J261" s="22" t="s">
        <v>30</v>
      </c>
      <c r="K261" s="22"/>
      <c r="L261" s="45"/>
      <c r="M261" s="46"/>
      <c r="N261" s="47"/>
      <c r="P261" s="36"/>
      <c r="Q261" s="36"/>
      <c r="R261" s="36"/>
      <c r="S261" s="36"/>
      <c r="T261" s="36"/>
      <c r="V261" s="36"/>
      <c r="AF261" s="17"/>
    </row>
    <row r="262" spans="1:32" ht="118.5">
      <c r="A262" s="5"/>
      <c r="B262" s="5"/>
      <c r="C262" s="5"/>
      <c r="D262" s="5"/>
      <c r="E262" s="5"/>
      <c r="F262" s="5"/>
      <c r="G262" s="13" t="s">
        <v>15</v>
      </c>
      <c r="H262" s="33" t="s">
        <v>96</v>
      </c>
      <c r="I262" s="34" t="s">
        <v>16</v>
      </c>
      <c r="J262" s="34" t="s">
        <v>17</v>
      </c>
      <c r="K262" s="35" t="s">
        <v>55</v>
      </c>
      <c r="L262" s="35" t="s">
        <v>56</v>
      </c>
      <c r="M262" s="35" t="s">
        <v>57</v>
      </c>
      <c r="N262" s="35" t="s">
        <v>58</v>
      </c>
      <c r="O262" s="35" t="s">
        <v>59</v>
      </c>
      <c r="P262"/>
      <c r="U262" s="4"/>
      <c r="AA262" s="17"/>
      <c r="AF262" s="4"/>
    </row>
    <row r="263" spans="1:32" ht="12.75">
      <c r="A263" s="15"/>
      <c r="B263" s="38"/>
      <c r="C263" s="39"/>
      <c r="E263" s="15"/>
      <c r="G263" s="40"/>
      <c r="H263" s="26"/>
      <c r="I263" s="41"/>
      <c r="J263" s="41"/>
      <c r="K263" s="26"/>
      <c r="L263" s="26"/>
      <c r="M263" s="26"/>
      <c r="N263" s="26"/>
      <c r="O263" s="26"/>
      <c r="P263"/>
      <c r="Q263" s="64"/>
      <c r="U263" s="4"/>
      <c r="AA263" s="17"/>
      <c r="AF263" s="4"/>
    </row>
    <row r="264" spans="1:32" ht="12.75">
      <c r="A264" s="15"/>
      <c r="B264" s="38"/>
      <c r="C264" s="39"/>
      <c r="E264" s="15"/>
      <c r="G264" s="40"/>
      <c r="H264" s="26"/>
      <c r="I264" s="41"/>
      <c r="J264" s="41"/>
      <c r="K264" s="26"/>
      <c r="L264" s="26"/>
      <c r="M264" s="26"/>
      <c r="N264" s="26"/>
      <c r="O264" s="26"/>
      <c r="P264"/>
      <c r="Q264" s="64"/>
      <c r="U264" s="4"/>
      <c r="AA264" s="17"/>
      <c r="AF264" s="4"/>
    </row>
    <row r="265" spans="1:32" ht="12.75">
      <c r="A265" s="15"/>
      <c r="B265" s="38"/>
      <c r="C265" s="39"/>
      <c r="E265" s="15"/>
      <c r="G265" s="40"/>
      <c r="H265" s="26"/>
      <c r="I265" s="41"/>
      <c r="J265" s="41"/>
      <c r="K265" s="26"/>
      <c r="L265" s="26"/>
      <c r="M265" s="26"/>
      <c r="N265" s="26"/>
      <c r="O265" s="26"/>
      <c r="P265"/>
      <c r="Q265" s="64"/>
      <c r="U265" s="4"/>
      <c r="AA265" s="17"/>
      <c r="AF265" s="4"/>
    </row>
    <row r="266" spans="1:32" ht="12.75">
      <c r="A266" s="15"/>
      <c r="B266" s="38"/>
      <c r="C266" s="39"/>
      <c r="E266" s="15"/>
      <c r="G266" s="40"/>
      <c r="H266" s="26"/>
      <c r="I266" s="41"/>
      <c r="J266" s="41"/>
      <c r="K266" s="26"/>
      <c r="L266" s="26"/>
      <c r="M266" s="26"/>
      <c r="N266" s="26"/>
      <c r="O266" s="26"/>
      <c r="P266"/>
      <c r="Q266" s="64"/>
      <c r="U266" s="4"/>
      <c r="AA266" s="17"/>
      <c r="AF266" s="4"/>
    </row>
    <row r="267" spans="1:32" ht="12.75">
      <c r="A267" s="15"/>
      <c r="B267" s="38"/>
      <c r="C267" s="39"/>
      <c r="E267" s="15"/>
      <c r="G267" s="40"/>
      <c r="H267" s="26"/>
      <c r="I267" s="41"/>
      <c r="J267" s="41"/>
      <c r="K267" s="26"/>
      <c r="L267" s="26"/>
      <c r="M267" s="26"/>
      <c r="N267" s="26"/>
      <c r="O267" s="26"/>
      <c r="P267"/>
      <c r="Q267" s="64"/>
      <c r="U267" s="4"/>
      <c r="AA267" s="17"/>
      <c r="AF267" s="4"/>
    </row>
    <row r="268" spans="1:32" ht="12.75">
      <c r="A268" s="15"/>
      <c r="B268" s="38"/>
      <c r="C268" s="39"/>
      <c r="E268" s="15"/>
      <c r="G268" s="40"/>
      <c r="H268" s="26"/>
      <c r="I268" s="41"/>
      <c r="J268" s="41"/>
      <c r="K268" s="26"/>
      <c r="L268" s="26"/>
      <c r="M268" s="26"/>
      <c r="N268" s="26"/>
      <c r="O268" s="26"/>
      <c r="P268"/>
      <c r="Q268" s="64"/>
      <c r="U268" s="4"/>
      <c r="AA268" s="17"/>
      <c r="AF268" s="4"/>
    </row>
    <row r="269" spans="1:32" ht="12.75">
      <c r="A269" s="15"/>
      <c r="B269" s="38"/>
      <c r="C269" s="39"/>
      <c r="E269" s="15"/>
      <c r="G269" s="40"/>
      <c r="H269" s="26"/>
      <c r="I269" s="41"/>
      <c r="J269" s="41"/>
      <c r="K269" s="26"/>
      <c r="L269" s="26"/>
      <c r="M269" s="26"/>
      <c r="N269" s="26"/>
      <c r="O269" s="26"/>
      <c r="P269"/>
      <c r="Q269" s="64"/>
      <c r="U269" s="4"/>
      <c r="AA269" s="17"/>
      <c r="AF269" s="4"/>
    </row>
    <row r="270" spans="1:32" ht="12.75">
      <c r="A270" s="15"/>
      <c r="B270" s="38"/>
      <c r="C270" s="39"/>
      <c r="E270" s="15"/>
      <c r="G270" s="40"/>
      <c r="H270" s="26"/>
      <c r="I270" s="41"/>
      <c r="J270" s="41"/>
      <c r="K270" s="26"/>
      <c r="L270" s="26"/>
      <c r="M270" s="26"/>
      <c r="N270" s="26"/>
      <c r="O270" s="26"/>
      <c r="P270"/>
      <c r="Q270" s="64"/>
      <c r="U270" s="4"/>
      <c r="AA270" s="17"/>
      <c r="AF270" s="4"/>
    </row>
    <row r="271" spans="1:32" ht="12.75">
      <c r="A271" s="15"/>
      <c r="B271" s="38"/>
      <c r="C271" s="39"/>
      <c r="E271" s="15"/>
      <c r="G271" s="40"/>
      <c r="H271" s="26"/>
      <c r="I271" s="41"/>
      <c r="J271" s="41"/>
      <c r="K271" s="26"/>
      <c r="L271" s="26"/>
      <c r="M271" s="26"/>
      <c r="N271" s="26"/>
      <c r="O271" s="26"/>
      <c r="P271"/>
      <c r="Q271" s="64"/>
      <c r="U271" s="4"/>
      <c r="AA271" s="17"/>
      <c r="AF271" s="4"/>
    </row>
    <row r="272" spans="1:32" ht="12.75">
      <c r="A272" s="15"/>
      <c r="B272" s="38"/>
      <c r="C272" s="39"/>
      <c r="E272" s="15"/>
      <c r="G272" s="40"/>
      <c r="H272" s="26"/>
      <c r="I272" s="41"/>
      <c r="J272" s="41"/>
      <c r="K272" s="26"/>
      <c r="L272" s="26"/>
      <c r="M272" s="26"/>
      <c r="N272" s="26"/>
      <c r="O272" s="26"/>
      <c r="P272"/>
      <c r="Q272" s="64"/>
      <c r="U272" s="4"/>
      <c r="AA272" s="17"/>
      <c r="AF272" s="4"/>
    </row>
    <row r="273" spans="1:32" ht="12.75">
      <c r="A273" s="15"/>
      <c r="B273" s="38"/>
      <c r="C273" s="39"/>
      <c r="E273" s="15"/>
      <c r="G273" s="40"/>
      <c r="H273" s="26"/>
      <c r="I273" s="41"/>
      <c r="J273" s="41"/>
      <c r="K273" s="26"/>
      <c r="L273" s="26"/>
      <c r="M273" s="26"/>
      <c r="N273" s="26"/>
      <c r="O273" s="26"/>
      <c r="P273"/>
      <c r="Q273" s="64"/>
      <c r="U273" s="4"/>
      <c r="AA273" s="17"/>
      <c r="AF273" s="4"/>
    </row>
    <row r="274" spans="1:32" ht="12.75">
      <c r="A274" s="15"/>
      <c r="B274" s="38"/>
      <c r="C274" s="39"/>
      <c r="E274" s="15"/>
      <c r="G274" s="40"/>
      <c r="H274" s="26"/>
      <c r="I274" s="41"/>
      <c r="J274" s="41"/>
      <c r="K274" s="26"/>
      <c r="L274" s="26"/>
      <c r="M274" s="26"/>
      <c r="N274" s="26"/>
      <c r="O274" s="26"/>
      <c r="P274"/>
      <c r="Q274" s="64"/>
      <c r="U274" s="4"/>
      <c r="AA274" s="17"/>
      <c r="AF274" s="4"/>
    </row>
    <row r="275" spans="1:32" ht="12.75">
      <c r="A275" s="15"/>
      <c r="B275" s="38"/>
      <c r="C275" s="39"/>
      <c r="E275" s="15"/>
      <c r="G275" s="40"/>
      <c r="H275" s="26"/>
      <c r="I275" s="41"/>
      <c r="J275" s="41"/>
      <c r="K275" s="26"/>
      <c r="L275" s="26"/>
      <c r="M275" s="26"/>
      <c r="N275" s="26"/>
      <c r="O275" s="26"/>
      <c r="P275"/>
      <c r="Q275" s="64"/>
      <c r="U275" s="4"/>
      <c r="AA275" s="17"/>
      <c r="AF275" s="4"/>
    </row>
    <row r="276" spans="1:32" ht="12.75">
      <c r="A276" s="15"/>
      <c r="B276" s="38"/>
      <c r="C276" s="39"/>
      <c r="E276" s="15"/>
      <c r="G276" s="40"/>
      <c r="H276" s="26"/>
      <c r="I276" s="41"/>
      <c r="J276" s="41"/>
      <c r="K276" s="26"/>
      <c r="L276" s="26"/>
      <c r="M276" s="26"/>
      <c r="N276" s="26"/>
      <c r="O276" s="26"/>
      <c r="P276"/>
      <c r="Q276" s="64"/>
      <c r="U276" s="4"/>
      <c r="AA276" s="17"/>
      <c r="AF276" s="4"/>
    </row>
    <row r="277" spans="1:32" ht="12.75">
      <c r="A277" s="15"/>
      <c r="B277" s="38"/>
      <c r="C277" s="39"/>
      <c r="E277" s="15"/>
      <c r="G277" s="40"/>
      <c r="H277" s="26"/>
      <c r="I277" s="41"/>
      <c r="J277" s="41"/>
      <c r="K277" s="26"/>
      <c r="L277" s="26"/>
      <c r="M277" s="26"/>
      <c r="N277" s="26"/>
      <c r="O277" s="26"/>
      <c r="P277"/>
      <c r="Q277" s="64"/>
      <c r="U277" s="4"/>
      <c r="AA277" s="17"/>
      <c r="AF277" s="4"/>
    </row>
    <row r="278" spans="1:32" ht="12.75">
      <c r="A278" s="15"/>
      <c r="B278" s="38"/>
      <c r="C278" s="39"/>
      <c r="E278" s="15"/>
      <c r="G278" s="40"/>
      <c r="H278" s="26"/>
      <c r="I278" s="41"/>
      <c r="J278" s="41"/>
      <c r="K278" s="26"/>
      <c r="L278" s="26"/>
      <c r="M278" s="26"/>
      <c r="N278" s="26"/>
      <c r="O278" s="26"/>
      <c r="P278"/>
      <c r="Q278" s="64"/>
      <c r="U278" s="4"/>
      <c r="AA278" s="17"/>
      <c r="AF278" s="4"/>
    </row>
    <row r="279" spans="1:32" ht="12.75">
      <c r="A279" s="15"/>
      <c r="B279" s="38"/>
      <c r="C279" s="39"/>
      <c r="E279" s="15"/>
      <c r="G279" s="40"/>
      <c r="H279" s="26"/>
      <c r="I279" s="41"/>
      <c r="J279" s="41"/>
      <c r="K279" s="26"/>
      <c r="L279" s="26"/>
      <c r="M279" s="26"/>
      <c r="N279" s="26"/>
      <c r="O279" s="26"/>
      <c r="P279"/>
      <c r="Q279" s="64"/>
      <c r="U279" s="4"/>
      <c r="AA279" s="17"/>
      <c r="AF279" s="4"/>
    </row>
    <row r="280" spans="1:32" ht="12.75">
      <c r="A280" s="15"/>
      <c r="B280" s="38"/>
      <c r="C280" s="39"/>
      <c r="E280" s="15"/>
      <c r="G280" s="40"/>
      <c r="H280" s="26"/>
      <c r="I280" s="41"/>
      <c r="J280" s="41"/>
      <c r="K280" s="26"/>
      <c r="L280" s="26"/>
      <c r="M280" s="26"/>
      <c r="N280" s="26"/>
      <c r="O280" s="26"/>
      <c r="P280"/>
      <c r="Q280" s="64"/>
      <c r="U280" s="4"/>
      <c r="AA280" s="17"/>
      <c r="AF280" s="4"/>
    </row>
    <row r="281" spans="1:32" ht="12.75">
      <c r="A281" s="15"/>
      <c r="B281" s="38"/>
      <c r="C281" s="39"/>
      <c r="E281" s="15"/>
      <c r="G281" s="40"/>
      <c r="H281" s="26"/>
      <c r="I281" s="41"/>
      <c r="J281" s="41"/>
      <c r="K281" s="26"/>
      <c r="L281" s="26"/>
      <c r="M281" s="26"/>
      <c r="N281" s="26"/>
      <c r="O281" s="26"/>
      <c r="P281"/>
      <c r="Q281" s="64"/>
      <c r="U281" s="4"/>
      <c r="AA281" s="17"/>
      <c r="AF281" s="4"/>
    </row>
    <row r="282" spans="1:32" ht="12.75">
      <c r="A282" s="15"/>
      <c r="B282" s="38"/>
      <c r="C282" s="39"/>
      <c r="E282" s="15"/>
      <c r="G282" s="40"/>
      <c r="H282" s="26"/>
      <c r="I282" s="41"/>
      <c r="J282" s="41"/>
      <c r="K282" s="26"/>
      <c r="L282" s="26"/>
      <c r="M282" s="26"/>
      <c r="N282" s="26"/>
      <c r="O282" s="26"/>
      <c r="P282"/>
      <c r="Q282" s="64"/>
      <c r="U282" s="4"/>
      <c r="AA282" s="17"/>
      <c r="AF282" s="4"/>
    </row>
    <row r="283" spans="1:32" ht="12.75">
      <c r="A283" s="15"/>
      <c r="B283" s="38"/>
      <c r="C283" s="39"/>
      <c r="E283" s="15"/>
      <c r="G283" s="40"/>
      <c r="H283" s="26"/>
      <c r="I283" s="41"/>
      <c r="J283" s="41"/>
      <c r="K283" s="26"/>
      <c r="L283" s="26"/>
      <c r="M283" s="26"/>
      <c r="N283" s="26"/>
      <c r="O283" s="26"/>
      <c r="P283"/>
      <c r="Q283" s="64"/>
      <c r="U283" s="4"/>
      <c r="AA283" s="17"/>
      <c r="AF283" s="4"/>
    </row>
    <row r="284" spans="1:32" ht="12.75">
      <c r="A284" s="15"/>
      <c r="B284" s="38"/>
      <c r="C284" s="39"/>
      <c r="E284" s="15"/>
      <c r="G284" s="40"/>
      <c r="H284" s="26"/>
      <c r="I284" s="41"/>
      <c r="J284" s="41"/>
      <c r="K284" s="26"/>
      <c r="L284" s="26"/>
      <c r="M284" s="26"/>
      <c r="N284" s="26"/>
      <c r="O284" s="26"/>
      <c r="P284"/>
      <c r="Q284" s="64"/>
      <c r="U284" s="4"/>
      <c r="AA284" s="17"/>
      <c r="AF284" s="4"/>
    </row>
    <row r="285" spans="1:32" ht="12.75">
      <c r="A285" s="15"/>
      <c r="B285" s="38"/>
      <c r="C285" s="39"/>
      <c r="E285" s="15"/>
      <c r="G285" s="40"/>
      <c r="H285" s="26"/>
      <c r="I285" s="41"/>
      <c r="J285" s="41"/>
      <c r="K285" s="26"/>
      <c r="L285" s="26"/>
      <c r="M285" s="26"/>
      <c r="N285" s="26"/>
      <c r="O285" s="26"/>
      <c r="P285"/>
      <c r="Q285" s="64"/>
      <c r="U285" s="4"/>
      <c r="AA285" s="17"/>
      <c r="AF285" s="4"/>
    </row>
    <row r="286" spans="1:32" ht="12.75">
      <c r="A286" s="15"/>
      <c r="B286" s="38"/>
      <c r="C286" s="39"/>
      <c r="E286" s="15"/>
      <c r="G286" s="40"/>
      <c r="H286" s="26"/>
      <c r="I286" s="41"/>
      <c r="J286" s="41"/>
      <c r="K286" s="26"/>
      <c r="L286" s="26"/>
      <c r="M286" s="26"/>
      <c r="N286" s="26"/>
      <c r="O286" s="26"/>
      <c r="P286"/>
      <c r="Q286" s="64"/>
      <c r="U286" s="4"/>
      <c r="AA286" s="17"/>
      <c r="AF286" s="4"/>
    </row>
    <row r="287" spans="1:32" ht="12.75">
      <c r="A287" s="15"/>
      <c r="B287" s="38"/>
      <c r="C287" s="39"/>
      <c r="E287" s="15"/>
      <c r="G287" s="40"/>
      <c r="H287" s="26"/>
      <c r="I287" s="41"/>
      <c r="J287" s="41"/>
      <c r="K287" s="26"/>
      <c r="L287" s="26"/>
      <c r="M287" s="26"/>
      <c r="N287" s="26"/>
      <c r="O287" s="26"/>
      <c r="P287"/>
      <c r="Q287" s="64"/>
      <c r="U287" s="4"/>
      <c r="AA287" s="17"/>
      <c r="AF287" s="4"/>
    </row>
    <row r="288" spans="1:32" ht="12.75">
      <c r="A288" s="15"/>
      <c r="B288" s="38"/>
      <c r="C288" s="39"/>
      <c r="E288" s="15"/>
      <c r="G288" s="40"/>
      <c r="H288" s="26"/>
      <c r="I288" s="41"/>
      <c r="J288" s="41"/>
      <c r="K288" s="26"/>
      <c r="L288" s="26"/>
      <c r="M288" s="26"/>
      <c r="N288" s="26"/>
      <c r="O288" s="26"/>
      <c r="P288"/>
      <c r="Q288" s="64"/>
      <c r="U288" s="4"/>
      <c r="AA288" s="17"/>
      <c r="AF288" s="4"/>
    </row>
    <row r="289" spans="1:32" ht="12.75">
      <c r="A289" s="15"/>
      <c r="B289" s="38"/>
      <c r="C289" s="39"/>
      <c r="E289" s="15"/>
      <c r="G289" s="40"/>
      <c r="H289" s="26"/>
      <c r="I289" s="41"/>
      <c r="J289" s="41"/>
      <c r="K289" s="26"/>
      <c r="L289" s="26"/>
      <c r="M289" s="26"/>
      <c r="N289" s="26"/>
      <c r="O289" s="26"/>
      <c r="P289"/>
      <c r="Q289" s="64"/>
      <c r="U289" s="4"/>
      <c r="AA289" s="17"/>
      <c r="AF289" s="4"/>
    </row>
    <row r="290" spans="1:32" ht="12.75">
      <c r="A290" s="15"/>
      <c r="B290" s="38"/>
      <c r="C290" s="39"/>
      <c r="E290" s="15"/>
      <c r="G290" s="40"/>
      <c r="H290" s="26"/>
      <c r="I290" s="41"/>
      <c r="J290" s="41"/>
      <c r="K290" s="26"/>
      <c r="L290" s="26"/>
      <c r="M290" s="26"/>
      <c r="N290" s="26"/>
      <c r="O290" s="26"/>
      <c r="P290"/>
      <c r="Q290" s="64"/>
      <c r="U290" s="4"/>
      <c r="AA290" s="17"/>
      <c r="AF290" s="4"/>
    </row>
    <row r="291" spans="1:32" ht="12.75">
      <c r="A291" s="15"/>
      <c r="B291" s="38"/>
      <c r="C291" s="39"/>
      <c r="E291" s="15"/>
      <c r="G291" s="40"/>
      <c r="H291" s="26"/>
      <c r="I291" s="41"/>
      <c r="J291" s="41"/>
      <c r="K291" s="26"/>
      <c r="L291" s="26"/>
      <c r="M291" s="26"/>
      <c r="N291" s="26"/>
      <c r="O291" s="26"/>
      <c r="P291"/>
      <c r="Q291" s="64"/>
      <c r="U291" s="4"/>
      <c r="AA291" s="17"/>
      <c r="AF291" s="4"/>
    </row>
    <row r="292" spans="1:32" ht="12.75">
      <c r="A292" s="15"/>
      <c r="B292" s="38"/>
      <c r="C292" s="39"/>
      <c r="E292" s="15"/>
      <c r="G292" s="40"/>
      <c r="H292" s="26"/>
      <c r="I292" s="41"/>
      <c r="J292" s="41"/>
      <c r="K292" s="26"/>
      <c r="L292" s="26"/>
      <c r="M292" s="26"/>
      <c r="N292" s="26"/>
      <c r="O292" s="26"/>
      <c r="P292"/>
      <c r="Q292" s="64"/>
      <c r="U292" s="4"/>
      <c r="AA292" s="17"/>
      <c r="AF292" s="4"/>
    </row>
    <row r="293" spans="1:32" ht="12.75">
      <c r="A293" s="15"/>
      <c r="B293" s="38"/>
      <c r="C293" s="39"/>
      <c r="E293" s="15"/>
      <c r="G293" s="40"/>
      <c r="H293" s="26"/>
      <c r="I293" s="41"/>
      <c r="J293" s="41"/>
      <c r="K293" s="26"/>
      <c r="L293" s="26"/>
      <c r="M293" s="26"/>
      <c r="N293" s="26"/>
      <c r="O293" s="26"/>
      <c r="P293"/>
      <c r="Q293" s="64"/>
      <c r="U293" s="4"/>
      <c r="AA293" s="17"/>
      <c r="AF293" s="4"/>
    </row>
    <row r="294" spans="1:32" ht="12.75">
      <c r="A294" s="15"/>
      <c r="B294" s="38"/>
      <c r="C294" s="39"/>
      <c r="E294" s="15"/>
      <c r="G294" s="40"/>
      <c r="H294" s="26"/>
      <c r="I294" s="41"/>
      <c r="J294" s="41"/>
      <c r="K294" s="26"/>
      <c r="L294" s="26"/>
      <c r="M294" s="26"/>
      <c r="N294" s="26"/>
      <c r="O294" s="26"/>
      <c r="P294"/>
      <c r="Q294" s="64"/>
      <c r="U294" s="4"/>
      <c r="AA294" s="17"/>
      <c r="AF294" s="4"/>
    </row>
    <row r="295" spans="1:32" ht="12.75">
      <c r="A295" s="15"/>
      <c r="B295" s="38"/>
      <c r="C295" s="39"/>
      <c r="E295" s="15"/>
      <c r="G295" s="40"/>
      <c r="H295" s="26"/>
      <c r="I295" s="41"/>
      <c r="J295" s="41"/>
      <c r="K295" s="26"/>
      <c r="L295" s="26"/>
      <c r="M295" s="26"/>
      <c r="N295" s="26"/>
      <c r="O295" s="26"/>
      <c r="P295"/>
      <c r="Q295" s="64"/>
      <c r="U295" s="4"/>
      <c r="AA295" s="17"/>
      <c r="AF295" s="4"/>
    </row>
    <row r="296" spans="1:32" ht="12.75">
      <c r="A296" s="15"/>
      <c r="B296" s="38"/>
      <c r="C296" s="39"/>
      <c r="E296" s="15"/>
      <c r="G296" s="40"/>
      <c r="H296" s="26"/>
      <c r="I296" s="41"/>
      <c r="J296" s="41"/>
      <c r="K296" s="26"/>
      <c r="L296" s="26"/>
      <c r="M296" s="26"/>
      <c r="N296" s="26"/>
      <c r="O296" s="26"/>
      <c r="P296"/>
      <c r="Q296" s="64"/>
      <c r="U296" s="4"/>
      <c r="AA296" s="17"/>
      <c r="AF296" s="4"/>
    </row>
    <row r="297" spans="1:32" ht="12.75">
      <c r="A297" s="15"/>
      <c r="B297" s="38"/>
      <c r="C297" s="39"/>
      <c r="E297" s="15"/>
      <c r="G297" s="40"/>
      <c r="H297" s="26"/>
      <c r="I297" s="41"/>
      <c r="J297" s="41"/>
      <c r="K297" s="26"/>
      <c r="L297" s="26"/>
      <c r="M297" s="26"/>
      <c r="N297" s="26"/>
      <c r="O297" s="26"/>
      <c r="P297"/>
      <c r="Q297" s="64"/>
      <c r="U297" s="4"/>
      <c r="AA297" s="17"/>
      <c r="AF297" s="4"/>
    </row>
    <row r="298" spans="1:32" ht="12.75">
      <c r="A298" s="15"/>
      <c r="B298" s="38"/>
      <c r="C298" s="39"/>
      <c r="E298" s="15"/>
      <c r="G298" s="40"/>
      <c r="H298" s="26"/>
      <c r="I298" s="41"/>
      <c r="J298" s="41"/>
      <c r="K298" s="26"/>
      <c r="L298" s="26"/>
      <c r="M298" s="26"/>
      <c r="N298" s="26"/>
      <c r="O298" s="26"/>
      <c r="P298"/>
      <c r="Q298" s="64"/>
      <c r="U298" s="4"/>
      <c r="AA298" s="17"/>
      <c r="AF298" s="4"/>
    </row>
    <row r="299" spans="1:32" ht="12.75">
      <c r="A299" s="15"/>
      <c r="B299" s="38"/>
      <c r="C299" s="39"/>
      <c r="E299" s="15"/>
      <c r="G299" s="40"/>
      <c r="H299" s="26"/>
      <c r="I299" s="41"/>
      <c r="J299" s="41"/>
      <c r="K299" s="26"/>
      <c r="L299" s="26"/>
      <c r="M299" s="26"/>
      <c r="N299" s="26"/>
      <c r="O299" s="26"/>
      <c r="P299"/>
      <c r="Q299" s="64"/>
      <c r="U299" s="4"/>
      <c r="AA299" s="17"/>
      <c r="AF299" s="4"/>
    </row>
    <row r="300" spans="1:32" ht="12.75">
      <c r="A300" s="15"/>
      <c r="B300" s="38"/>
      <c r="C300" s="39"/>
      <c r="E300" s="15"/>
      <c r="G300" s="40"/>
      <c r="H300" s="26"/>
      <c r="I300" s="41"/>
      <c r="J300" s="41"/>
      <c r="K300" s="26"/>
      <c r="L300" s="26"/>
      <c r="M300" s="26"/>
      <c r="N300" s="26"/>
      <c r="O300" s="26"/>
      <c r="P300"/>
      <c r="Q300" s="64"/>
      <c r="U300" s="4"/>
      <c r="AA300" s="17"/>
      <c r="AF300" s="4"/>
    </row>
    <row r="301" spans="1:32" ht="12.75">
      <c r="A301" s="15"/>
      <c r="B301" s="38"/>
      <c r="C301" s="39"/>
      <c r="E301" s="15"/>
      <c r="G301" s="40"/>
      <c r="H301" s="26"/>
      <c r="I301" s="41"/>
      <c r="J301" s="41"/>
      <c r="K301" s="26"/>
      <c r="L301" s="26"/>
      <c r="M301" s="26"/>
      <c r="N301" s="26"/>
      <c r="O301" s="26"/>
      <c r="P301"/>
      <c r="Q301" s="64"/>
      <c r="U301" s="4"/>
      <c r="AA301" s="17"/>
      <c r="AF301" s="4"/>
    </row>
    <row r="302" spans="1:32" ht="12.75">
      <c r="A302" s="15"/>
      <c r="B302" s="38"/>
      <c r="C302" s="39"/>
      <c r="E302" s="15"/>
      <c r="G302" s="40"/>
      <c r="H302" s="26"/>
      <c r="I302" s="41"/>
      <c r="J302" s="41"/>
      <c r="K302" s="26"/>
      <c r="L302" s="26"/>
      <c r="M302" s="26"/>
      <c r="N302" s="26"/>
      <c r="O302" s="26"/>
      <c r="P302"/>
      <c r="Q302" s="64"/>
      <c r="U302" s="4"/>
      <c r="AA302" s="17"/>
      <c r="AF302" s="4"/>
    </row>
    <row r="303" spans="7:32" ht="12.75">
      <c r="G303" s="42"/>
      <c r="I303" s="15"/>
      <c r="J303" s="15"/>
      <c r="K303" s="5"/>
      <c r="L303" s="5"/>
      <c r="M303" s="5"/>
      <c r="N303" s="5"/>
      <c r="O303" s="5"/>
      <c r="P303"/>
      <c r="U303" s="4"/>
      <c r="AA303" s="17"/>
      <c r="AF303" s="4"/>
    </row>
    <row r="304" spans="7:32" ht="12.75">
      <c r="G304" s="38"/>
      <c r="I304" s="15"/>
      <c r="J304" s="15"/>
      <c r="O304" s="4"/>
      <c r="P304"/>
      <c r="U304" s="4"/>
      <c r="AA304" s="17"/>
      <c r="AF304" s="4"/>
    </row>
    <row r="305" spans="6:32" ht="12.75">
      <c r="F305" s="5"/>
      <c r="G305" s="38"/>
      <c r="H305" s="5"/>
      <c r="I305" s="69"/>
      <c r="J305" s="17"/>
      <c r="L305" s="5"/>
      <c r="M305" s="5"/>
      <c r="N305" s="5"/>
      <c r="O305" s="5"/>
      <c r="P305"/>
      <c r="Q305" s="17"/>
      <c r="U305" s="4"/>
      <c r="AA305" s="17"/>
      <c r="AF305" s="4"/>
    </row>
    <row r="306" spans="7:32" ht="12.75">
      <c r="G306" s="38"/>
      <c r="H306" s="53"/>
      <c r="I306" s="72"/>
      <c r="J306" s="54"/>
      <c r="O306" s="53"/>
      <c r="P306"/>
      <c r="Q306" s="54"/>
      <c r="U306" s="4"/>
      <c r="AA306" s="17"/>
      <c r="AF306" s="4"/>
    </row>
    <row r="307" spans="7:32" ht="12.75">
      <c r="G307" s="38"/>
      <c r="H307" s="22"/>
      <c r="I307" s="67"/>
      <c r="J307" s="17"/>
      <c r="O307" s="22"/>
      <c r="P307"/>
      <c r="Q307" s="17"/>
      <c r="U307" s="4"/>
      <c r="AA307" s="17"/>
      <c r="AF307" s="4"/>
    </row>
    <row r="308" spans="7:32" ht="12.75">
      <c r="G308" s="38"/>
      <c r="N308" s="15"/>
      <c r="P308" s="4"/>
      <c r="AF308" s="17"/>
    </row>
    <row r="309" spans="7:32" ht="12.75">
      <c r="G309" s="13"/>
      <c r="J309" s="22" t="s">
        <v>32</v>
      </c>
      <c r="K309" s="22"/>
      <c r="L309" s="19"/>
      <c r="M309" s="27"/>
      <c r="N309" s="15"/>
      <c r="P309" s="36"/>
      <c r="Q309" s="36"/>
      <c r="R309" s="36"/>
      <c r="S309" s="36"/>
      <c r="T309" s="36"/>
      <c r="V309" s="36"/>
      <c r="AF309" s="17"/>
    </row>
    <row r="310" spans="7:32" ht="12.75">
      <c r="G310" s="5" t="s">
        <v>22</v>
      </c>
      <c r="H310" s="28"/>
      <c r="I310" s="29"/>
      <c r="J310" s="22" t="s">
        <v>30</v>
      </c>
      <c r="K310" s="22"/>
      <c r="L310" s="45"/>
      <c r="M310" s="46"/>
      <c r="N310" s="47"/>
      <c r="P310" s="36"/>
      <c r="Q310" s="36"/>
      <c r="R310" s="36"/>
      <c r="S310" s="36"/>
      <c r="T310" s="36"/>
      <c r="V310" s="36"/>
      <c r="AF310" s="17"/>
    </row>
    <row r="311" spans="1:32" ht="118.5">
      <c r="A311" s="5"/>
      <c r="B311" s="5"/>
      <c r="C311" s="5"/>
      <c r="D311" s="5"/>
      <c r="E311" s="5"/>
      <c r="F311" s="5"/>
      <c r="G311" s="13" t="s">
        <v>15</v>
      </c>
      <c r="H311" s="33" t="s">
        <v>96</v>
      </c>
      <c r="I311" s="34" t="s">
        <v>16</v>
      </c>
      <c r="J311" s="34" t="s">
        <v>17</v>
      </c>
      <c r="K311" s="35" t="s">
        <v>55</v>
      </c>
      <c r="L311" s="35" t="s">
        <v>56</v>
      </c>
      <c r="M311" s="35" t="s">
        <v>57</v>
      </c>
      <c r="N311" s="35" t="s">
        <v>58</v>
      </c>
      <c r="O311" s="35" t="s">
        <v>59</v>
      </c>
      <c r="P311"/>
      <c r="U311" s="4"/>
      <c r="AA311" s="17"/>
      <c r="AF311" s="4"/>
    </row>
    <row r="312" spans="1:32" ht="12.75">
      <c r="A312" s="15"/>
      <c r="B312" s="38"/>
      <c r="C312" s="39"/>
      <c r="E312" s="15"/>
      <c r="G312" s="40"/>
      <c r="H312" s="26"/>
      <c r="I312" s="41"/>
      <c r="J312" s="41"/>
      <c r="K312" s="26"/>
      <c r="L312" s="26"/>
      <c r="M312" s="26"/>
      <c r="N312" s="26"/>
      <c r="O312" s="26"/>
      <c r="P312"/>
      <c r="Q312" s="64"/>
      <c r="U312" s="4"/>
      <c r="AA312" s="17"/>
      <c r="AF312" s="4"/>
    </row>
    <row r="313" spans="1:32" ht="12.75">
      <c r="A313" s="15"/>
      <c r="B313" s="38"/>
      <c r="C313" s="39"/>
      <c r="E313" s="15"/>
      <c r="G313" s="40"/>
      <c r="H313" s="26"/>
      <c r="I313" s="41"/>
      <c r="J313" s="41"/>
      <c r="K313" s="26"/>
      <c r="L313" s="26"/>
      <c r="M313" s="26"/>
      <c r="N313" s="26"/>
      <c r="O313" s="26"/>
      <c r="P313"/>
      <c r="Q313" s="64"/>
      <c r="U313" s="4"/>
      <c r="AA313" s="17"/>
      <c r="AF313" s="4"/>
    </row>
    <row r="314" spans="1:32" ht="12.75">
      <c r="A314" s="15"/>
      <c r="B314" s="38"/>
      <c r="C314" s="39"/>
      <c r="E314" s="15"/>
      <c r="G314" s="40"/>
      <c r="H314" s="26"/>
      <c r="I314" s="41"/>
      <c r="J314" s="41"/>
      <c r="K314" s="26"/>
      <c r="L314" s="26"/>
      <c r="M314" s="26"/>
      <c r="N314" s="26"/>
      <c r="O314" s="26"/>
      <c r="P314"/>
      <c r="Q314" s="64"/>
      <c r="U314" s="4"/>
      <c r="AA314" s="17"/>
      <c r="AF314" s="4"/>
    </row>
    <row r="315" spans="1:32" ht="12.75">
      <c r="A315" s="15"/>
      <c r="B315" s="38"/>
      <c r="C315" s="39"/>
      <c r="E315" s="15"/>
      <c r="G315" s="40"/>
      <c r="H315" s="26"/>
      <c r="I315" s="41"/>
      <c r="J315" s="41"/>
      <c r="K315" s="26"/>
      <c r="L315" s="26"/>
      <c r="M315" s="26"/>
      <c r="N315" s="26"/>
      <c r="O315" s="26"/>
      <c r="P315"/>
      <c r="Q315" s="64"/>
      <c r="U315" s="4"/>
      <c r="AA315" s="17"/>
      <c r="AF315" s="4"/>
    </row>
    <row r="316" spans="1:32" ht="12.75">
      <c r="A316" s="15"/>
      <c r="B316" s="38"/>
      <c r="C316" s="39"/>
      <c r="E316" s="15"/>
      <c r="G316" s="40"/>
      <c r="H316" s="26"/>
      <c r="I316" s="41"/>
      <c r="J316" s="41"/>
      <c r="K316" s="26"/>
      <c r="L316" s="26"/>
      <c r="M316" s="26"/>
      <c r="N316" s="26"/>
      <c r="O316" s="26"/>
      <c r="P316"/>
      <c r="Q316" s="64"/>
      <c r="U316" s="4"/>
      <c r="AA316" s="17"/>
      <c r="AF316" s="4"/>
    </row>
    <row r="317" spans="1:32" ht="12.75">
      <c r="A317" s="15"/>
      <c r="B317" s="38"/>
      <c r="C317" s="39"/>
      <c r="E317" s="15"/>
      <c r="G317" s="40"/>
      <c r="H317" s="26"/>
      <c r="I317" s="41"/>
      <c r="J317" s="41"/>
      <c r="K317" s="26"/>
      <c r="L317" s="26"/>
      <c r="M317" s="26"/>
      <c r="N317" s="26"/>
      <c r="O317" s="26"/>
      <c r="P317"/>
      <c r="Q317" s="64"/>
      <c r="U317" s="4"/>
      <c r="AA317" s="17"/>
      <c r="AF317" s="4"/>
    </row>
    <row r="318" spans="1:32" ht="12.75">
      <c r="A318" s="15"/>
      <c r="B318" s="38"/>
      <c r="C318" s="39"/>
      <c r="E318" s="15"/>
      <c r="G318" s="40"/>
      <c r="H318" s="26"/>
      <c r="I318" s="41"/>
      <c r="J318" s="41"/>
      <c r="K318" s="26"/>
      <c r="L318" s="26"/>
      <c r="M318" s="26"/>
      <c r="N318" s="26"/>
      <c r="O318" s="26"/>
      <c r="P318"/>
      <c r="Q318" s="64"/>
      <c r="U318" s="4"/>
      <c r="AA318" s="17"/>
      <c r="AF318" s="4"/>
    </row>
    <row r="319" spans="1:32" ht="12.75">
      <c r="A319" s="15"/>
      <c r="B319" s="38"/>
      <c r="C319" s="39"/>
      <c r="E319" s="15"/>
      <c r="G319" s="40"/>
      <c r="H319" s="26"/>
      <c r="I319" s="41"/>
      <c r="J319" s="41"/>
      <c r="K319" s="26"/>
      <c r="L319" s="26"/>
      <c r="M319" s="26"/>
      <c r="N319" s="26"/>
      <c r="O319" s="26"/>
      <c r="P319"/>
      <c r="Q319" s="64"/>
      <c r="U319" s="4"/>
      <c r="AA319" s="17"/>
      <c r="AF319" s="4"/>
    </row>
    <row r="320" spans="1:32" ht="12.75">
      <c r="A320" s="15"/>
      <c r="B320" s="38"/>
      <c r="C320" s="39"/>
      <c r="E320" s="15"/>
      <c r="G320" s="40"/>
      <c r="H320" s="26"/>
      <c r="I320" s="41"/>
      <c r="J320" s="41"/>
      <c r="K320" s="26"/>
      <c r="L320" s="26"/>
      <c r="M320" s="26"/>
      <c r="N320" s="26"/>
      <c r="O320" s="26"/>
      <c r="P320"/>
      <c r="Q320" s="64"/>
      <c r="U320" s="4"/>
      <c r="AA320" s="17"/>
      <c r="AF320" s="4"/>
    </row>
    <row r="321" spans="1:32" ht="12.75">
      <c r="A321" s="15"/>
      <c r="B321" s="38"/>
      <c r="C321" s="39"/>
      <c r="E321" s="15"/>
      <c r="G321" s="40"/>
      <c r="H321" s="26"/>
      <c r="I321" s="41"/>
      <c r="J321" s="41"/>
      <c r="K321" s="26"/>
      <c r="L321" s="26"/>
      <c r="M321" s="26"/>
      <c r="N321" s="26"/>
      <c r="O321" s="26"/>
      <c r="P321"/>
      <c r="Q321" s="64"/>
      <c r="U321" s="4"/>
      <c r="AA321" s="17"/>
      <c r="AF321" s="4"/>
    </row>
    <row r="322" spans="1:32" ht="12.75">
      <c r="A322" s="15"/>
      <c r="B322" s="38"/>
      <c r="C322" s="39"/>
      <c r="E322" s="15"/>
      <c r="G322" s="40"/>
      <c r="H322" s="26"/>
      <c r="I322" s="41"/>
      <c r="J322" s="41"/>
      <c r="K322" s="26"/>
      <c r="L322" s="26"/>
      <c r="M322" s="26"/>
      <c r="N322" s="26"/>
      <c r="O322" s="26"/>
      <c r="P322"/>
      <c r="Q322" s="64"/>
      <c r="U322" s="4"/>
      <c r="AA322" s="17"/>
      <c r="AF322" s="4"/>
    </row>
    <row r="323" spans="1:32" ht="12.75">
      <c r="A323" s="15"/>
      <c r="B323" s="38"/>
      <c r="C323" s="39"/>
      <c r="E323" s="15"/>
      <c r="G323" s="40"/>
      <c r="H323" s="26"/>
      <c r="I323" s="41"/>
      <c r="J323" s="41"/>
      <c r="K323" s="26"/>
      <c r="L323" s="26"/>
      <c r="M323" s="26"/>
      <c r="N323" s="26"/>
      <c r="O323" s="26"/>
      <c r="P323"/>
      <c r="Q323" s="64"/>
      <c r="U323" s="4"/>
      <c r="AA323" s="17"/>
      <c r="AF323" s="4"/>
    </row>
    <row r="324" spans="1:32" ht="12.75">
      <c r="A324" s="15"/>
      <c r="B324" s="38"/>
      <c r="C324" s="39"/>
      <c r="E324" s="15"/>
      <c r="G324" s="40"/>
      <c r="H324" s="26"/>
      <c r="I324" s="41"/>
      <c r="J324" s="41"/>
      <c r="K324" s="26"/>
      <c r="L324" s="26"/>
      <c r="M324" s="26"/>
      <c r="N324" s="26"/>
      <c r="O324" s="26"/>
      <c r="P324"/>
      <c r="Q324" s="64"/>
      <c r="U324" s="4"/>
      <c r="AA324" s="17"/>
      <c r="AF324" s="4"/>
    </row>
    <row r="325" spans="1:32" ht="12.75">
      <c r="A325" s="15"/>
      <c r="B325" s="38"/>
      <c r="C325" s="39"/>
      <c r="E325" s="15"/>
      <c r="G325" s="40"/>
      <c r="H325" s="26"/>
      <c r="I325" s="41"/>
      <c r="J325" s="41"/>
      <c r="K325" s="26"/>
      <c r="L325" s="26"/>
      <c r="M325" s="26"/>
      <c r="N325" s="26"/>
      <c r="O325" s="26"/>
      <c r="P325"/>
      <c r="Q325" s="64"/>
      <c r="U325" s="4"/>
      <c r="AA325" s="17"/>
      <c r="AF325" s="4"/>
    </row>
    <row r="326" spans="1:32" ht="12.75">
      <c r="A326" s="15"/>
      <c r="B326" s="38"/>
      <c r="C326" s="39"/>
      <c r="E326" s="15"/>
      <c r="G326" s="40"/>
      <c r="H326" s="26"/>
      <c r="I326" s="41"/>
      <c r="J326" s="41"/>
      <c r="K326" s="26"/>
      <c r="L326" s="26"/>
      <c r="M326" s="26"/>
      <c r="N326" s="26"/>
      <c r="O326" s="26"/>
      <c r="P326"/>
      <c r="Q326" s="64"/>
      <c r="U326" s="4"/>
      <c r="AA326" s="17"/>
      <c r="AF326" s="4"/>
    </row>
    <row r="327" spans="1:32" ht="12.75">
      <c r="A327" s="15"/>
      <c r="B327" s="38"/>
      <c r="C327" s="39"/>
      <c r="E327" s="15"/>
      <c r="G327" s="40"/>
      <c r="H327" s="26"/>
      <c r="I327" s="41"/>
      <c r="J327" s="41"/>
      <c r="K327" s="26"/>
      <c r="L327" s="26"/>
      <c r="M327" s="26"/>
      <c r="N327" s="26"/>
      <c r="O327" s="26"/>
      <c r="P327"/>
      <c r="Q327" s="64"/>
      <c r="U327" s="4"/>
      <c r="AA327" s="17"/>
      <c r="AF327" s="4"/>
    </row>
    <row r="328" spans="1:32" ht="12.75">
      <c r="A328" s="15"/>
      <c r="B328" s="38"/>
      <c r="C328" s="39"/>
      <c r="E328" s="15"/>
      <c r="G328" s="40"/>
      <c r="H328" s="26"/>
      <c r="I328" s="41"/>
      <c r="J328" s="41"/>
      <c r="K328" s="26"/>
      <c r="L328" s="26"/>
      <c r="M328" s="26"/>
      <c r="N328" s="26"/>
      <c r="O328" s="26"/>
      <c r="P328"/>
      <c r="Q328" s="64"/>
      <c r="U328" s="4"/>
      <c r="AA328" s="17"/>
      <c r="AF328" s="4"/>
    </row>
    <row r="329" spans="1:32" ht="12.75">
      <c r="A329" s="15"/>
      <c r="B329" s="38"/>
      <c r="C329" s="39"/>
      <c r="E329" s="15"/>
      <c r="G329" s="40"/>
      <c r="H329" s="26"/>
      <c r="I329" s="41"/>
      <c r="J329" s="41"/>
      <c r="K329" s="26"/>
      <c r="L329" s="26"/>
      <c r="M329" s="26"/>
      <c r="N329" s="26"/>
      <c r="O329" s="26"/>
      <c r="P329"/>
      <c r="Q329" s="64"/>
      <c r="U329" s="4"/>
      <c r="AA329" s="17"/>
      <c r="AF329" s="4"/>
    </row>
    <row r="330" spans="1:32" ht="12.75">
      <c r="A330" s="15"/>
      <c r="B330" s="38"/>
      <c r="C330" s="39"/>
      <c r="E330" s="15"/>
      <c r="G330" s="40"/>
      <c r="H330" s="26"/>
      <c r="I330" s="41"/>
      <c r="J330" s="41"/>
      <c r="K330" s="26"/>
      <c r="L330" s="26"/>
      <c r="M330" s="26"/>
      <c r="N330" s="26"/>
      <c r="O330" s="26"/>
      <c r="P330"/>
      <c r="Q330" s="64"/>
      <c r="U330" s="4"/>
      <c r="AA330" s="17"/>
      <c r="AF330" s="4"/>
    </row>
    <row r="331" spans="1:32" ht="12.75">
      <c r="A331" s="15"/>
      <c r="B331" s="38"/>
      <c r="C331" s="39"/>
      <c r="E331" s="15"/>
      <c r="G331" s="40"/>
      <c r="H331" s="26"/>
      <c r="I331" s="41"/>
      <c r="J331" s="41"/>
      <c r="K331" s="26"/>
      <c r="L331" s="26"/>
      <c r="M331" s="26"/>
      <c r="N331" s="26"/>
      <c r="O331" s="26"/>
      <c r="P331"/>
      <c r="Q331" s="64"/>
      <c r="U331" s="4"/>
      <c r="AA331" s="17"/>
      <c r="AF331" s="4"/>
    </row>
    <row r="332" spans="1:32" ht="12.75">
      <c r="A332" s="15"/>
      <c r="B332" s="38"/>
      <c r="C332" s="39"/>
      <c r="E332" s="15"/>
      <c r="G332" s="40"/>
      <c r="H332" s="26"/>
      <c r="I332" s="41"/>
      <c r="J332" s="41"/>
      <c r="K332" s="26"/>
      <c r="L332" s="26"/>
      <c r="M332" s="26"/>
      <c r="N332" s="26"/>
      <c r="O332" s="26"/>
      <c r="P332"/>
      <c r="Q332" s="64"/>
      <c r="U332" s="4"/>
      <c r="AA332" s="17"/>
      <c r="AF332" s="4"/>
    </row>
    <row r="333" spans="1:32" ht="12.75">
      <c r="A333" s="15"/>
      <c r="B333" s="38"/>
      <c r="C333" s="39"/>
      <c r="E333" s="15"/>
      <c r="G333" s="40"/>
      <c r="H333" s="26"/>
      <c r="I333" s="41"/>
      <c r="J333" s="41"/>
      <c r="K333" s="26"/>
      <c r="L333" s="26"/>
      <c r="M333" s="26"/>
      <c r="N333" s="26"/>
      <c r="O333" s="26"/>
      <c r="P333"/>
      <c r="Q333" s="64"/>
      <c r="U333" s="4"/>
      <c r="AA333" s="17"/>
      <c r="AF333" s="4"/>
    </row>
    <row r="334" spans="1:32" ht="12.75">
      <c r="A334" s="15"/>
      <c r="B334" s="38"/>
      <c r="C334" s="39"/>
      <c r="E334" s="15"/>
      <c r="G334" s="40"/>
      <c r="H334" s="26"/>
      <c r="I334" s="41"/>
      <c r="J334" s="41"/>
      <c r="K334" s="26"/>
      <c r="L334" s="26"/>
      <c r="M334" s="26"/>
      <c r="N334" s="26"/>
      <c r="O334" s="26"/>
      <c r="P334"/>
      <c r="Q334" s="64"/>
      <c r="U334" s="4"/>
      <c r="AA334" s="17"/>
      <c r="AF334" s="4"/>
    </row>
    <row r="335" spans="1:32" ht="12.75">
      <c r="A335" s="15"/>
      <c r="B335" s="38"/>
      <c r="C335" s="39"/>
      <c r="E335" s="15"/>
      <c r="G335" s="40"/>
      <c r="H335" s="26"/>
      <c r="I335" s="41"/>
      <c r="J335" s="41"/>
      <c r="K335" s="26"/>
      <c r="L335" s="26"/>
      <c r="M335" s="26"/>
      <c r="N335" s="26"/>
      <c r="O335" s="26"/>
      <c r="P335"/>
      <c r="Q335" s="64"/>
      <c r="U335" s="4"/>
      <c r="AA335" s="17"/>
      <c r="AF335" s="4"/>
    </row>
    <row r="336" spans="1:32" ht="12.75">
      <c r="A336" s="15"/>
      <c r="B336" s="38"/>
      <c r="C336" s="39"/>
      <c r="E336" s="15"/>
      <c r="G336" s="40"/>
      <c r="H336" s="26"/>
      <c r="I336" s="41"/>
      <c r="J336" s="41"/>
      <c r="K336" s="26"/>
      <c r="L336" s="26"/>
      <c r="M336" s="26"/>
      <c r="N336" s="26"/>
      <c r="O336" s="26"/>
      <c r="P336"/>
      <c r="Q336" s="64"/>
      <c r="U336" s="4"/>
      <c r="AA336" s="17"/>
      <c r="AF336" s="4"/>
    </row>
    <row r="337" spans="1:32" ht="12.75">
      <c r="A337" s="15"/>
      <c r="B337" s="38"/>
      <c r="C337" s="39"/>
      <c r="E337" s="15"/>
      <c r="G337" s="40"/>
      <c r="H337" s="26"/>
      <c r="I337" s="41"/>
      <c r="J337" s="41"/>
      <c r="K337" s="26"/>
      <c r="L337" s="26"/>
      <c r="M337" s="26"/>
      <c r="N337" s="26"/>
      <c r="O337" s="26"/>
      <c r="P337"/>
      <c r="Q337" s="64"/>
      <c r="U337" s="4"/>
      <c r="AA337" s="17"/>
      <c r="AF337" s="4"/>
    </row>
    <row r="338" spans="1:32" ht="12.75">
      <c r="A338" s="15"/>
      <c r="B338" s="38"/>
      <c r="C338" s="39"/>
      <c r="E338" s="15"/>
      <c r="G338" s="40"/>
      <c r="H338" s="26"/>
      <c r="I338" s="41"/>
      <c r="J338" s="41"/>
      <c r="K338" s="26"/>
      <c r="L338" s="26"/>
      <c r="M338" s="26"/>
      <c r="N338" s="26"/>
      <c r="O338" s="26"/>
      <c r="P338"/>
      <c r="Q338" s="64"/>
      <c r="U338" s="4"/>
      <c r="AA338" s="17"/>
      <c r="AF338" s="4"/>
    </row>
    <row r="339" spans="1:32" ht="12.75">
      <c r="A339" s="15"/>
      <c r="B339" s="38"/>
      <c r="C339" s="39"/>
      <c r="E339" s="15"/>
      <c r="G339" s="40"/>
      <c r="H339" s="26"/>
      <c r="I339" s="41"/>
      <c r="J339" s="41"/>
      <c r="K339" s="26"/>
      <c r="L339" s="26"/>
      <c r="M339" s="26"/>
      <c r="N339" s="26"/>
      <c r="O339" s="26"/>
      <c r="P339"/>
      <c r="Q339" s="64"/>
      <c r="U339" s="4"/>
      <c r="AA339" s="17"/>
      <c r="AF339" s="4"/>
    </row>
    <row r="340" spans="1:32" ht="12.75">
      <c r="A340" s="15"/>
      <c r="B340" s="38"/>
      <c r="C340" s="39"/>
      <c r="E340" s="15"/>
      <c r="G340" s="40"/>
      <c r="H340" s="26"/>
      <c r="I340" s="41"/>
      <c r="J340" s="41"/>
      <c r="K340" s="26"/>
      <c r="L340" s="26"/>
      <c r="M340" s="26"/>
      <c r="N340" s="26"/>
      <c r="O340" s="26"/>
      <c r="P340"/>
      <c r="Q340" s="64"/>
      <c r="U340" s="4"/>
      <c r="AA340" s="17"/>
      <c r="AF340" s="4"/>
    </row>
    <row r="341" spans="1:32" ht="12.75">
      <c r="A341" s="15"/>
      <c r="B341" s="38"/>
      <c r="C341" s="39"/>
      <c r="E341" s="15"/>
      <c r="G341" s="40"/>
      <c r="H341" s="26"/>
      <c r="I341" s="41"/>
      <c r="J341" s="41"/>
      <c r="K341" s="26"/>
      <c r="L341" s="26"/>
      <c r="M341" s="26"/>
      <c r="N341" s="26"/>
      <c r="O341" s="26"/>
      <c r="P341"/>
      <c r="Q341" s="64"/>
      <c r="U341" s="4"/>
      <c r="AA341" s="17"/>
      <c r="AF341" s="4"/>
    </row>
    <row r="342" spans="1:32" ht="12.75">
      <c r="A342" s="15"/>
      <c r="B342" s="38"/>
      <c r="C342" s="39"/>
      <c r="E342" s="15"/>
      <c r="G342" s="40"/>
      <c r="H342" s="26"/>
      <c r="I342" s="41"/>
      <c r="J342" s="41"/>
      <c r="K342" s="26"/>
      <c r="L342" s="26"/>
      <c r="M342" s="26"/>
      <c r="N342" s="26"/>
      <c r="O342" s="26"/>
      <c r="P342"/>
      <c r="Q342" s="64"/>
      <c r="U342" s="4"/>
      <c r="AA342" s="17"/>
      <c r="AF342" s="4"/>
    </row>
    <row r="343" spans="1:32" ht="12.75">
      <c r="A343" s="15"/>
      <c r="B343" s="38"/>
      <c r="C343" s="39"/>
      <c r="E343" s="15"/>
      <c r="G343" s="40"/>
      <c r="H343" s="26"/>
      <c r="I343" s="41"/>
      <c r="J343" s="41"/>
      <c r="K343" s="26"/>
      <c r="L343" s="26"/>
      <c r="M343" s="26"/>
      <c r="N343" s="26"/>
      <c r="O343" s="26"/>
      <c r="P343"/>
      <c r="Q343" s="64"/>
      <c r="U343" s="4"/>
      <c r="AA343" s="17"/>
      <c r="AF343" s="4"/>
    </row>
    <row r="344" spans="1:32" ht="12.75">
      <c r="A344" s="15"/>
      <c r="B344" s="38"/>
      <c r="C344" s="39"/>
      <c r="E344" s="15"/>
      <c r="G344" s="40"/>
      <c r="H344" s="26"/>
      <c r="I344" s="41"/>
      <c r="J344" s="41"/>
      <c r="K344" s="26"/>
      <c r="L344" s="26"/>
      <c r="M344" s="26"/>
      <c r="N344" s="26"/>
      <c r="O344" s="26"/>
      <c r="P344"/>
      <c r="Q344" s="64"/>
      <c r="U344" s="4"/>
      <c r="AA344" s="17"/>
      <c r="AF344" s="4"/>
    </row>
    <row r="345" spans="1:32" ht="12.75">
      <c r="A345" s="15"/>
      <c r="B345" s="38"/>
      <c r="C345" s="39"/>
      <c r="E345" s="15"/>
      <c r="G345" s="40"/>
      <c r="H345" s="26"/>
      <c r="I345" s="41"/>
      <c r="J345" s="41"/>
      <c r="K345" s="26"/>
      <c r="L345" s="26"/>
      <c r="M345" s="26"/>
      <c r="N345" s="26"/>
      <c r="O345" s="26"/>
      <c r="P345"/>
      <c r="Q345" s="64"/>
      <c r="U345" s="4"/>
      <c r="AA345" s="17"/>
      <c r="AF345" s="4"/>
    </row>
    <row r="346" spans="1:32" ht="12.75">
      <c r="A346" s="15"/>
      <c r="B346" s="38"/>
      <c r="C346" s="39"/>
      <c r="E346" s="15"/>
      <c r="G346" s="40"/>
      <c r="H346" s="26"/>
      <c r="I346" s="41"/>
      <c r="J346" s="41"/>
      <c r="K346" s="26"/>
      <c r="L346" s="26"/>
      <c r="M346" s="26"/>
      <c r="N346" s="26"/>
      <c r="O346" s="26"/>
      <c r="P346"/>
      <c r="Q346" s="64"/>
      <c r="U346" s="4"/>
      <c r="AA346" s="17"/>
      <c r="AF346" s="4"/>
    </row>
    <row r="347" spans="1:32" ht="12.75">
      <c r="A347" s="15"/>
      <c r="B347" s="38"/>
      <c r="C347" s="39"/>
      <c r="E347" s="15"/>
      <c r="G347" s="40"/>
      <c r="H347" s="26"/>
      <c r="I347" s="41"/>
      <c r="J347" s="41"/>
      <c r="K347" s="26"/>
      <c r="L347" s="26"/>
      <c r="M347" s="26"/>
      <c r="N347" s="26"/>
      <c r="O347" s="26"/>
      <c r="P347"/>
      <c r="Q347" s="64"/>
      <c r="U347" s="4"/>
      <c r="AA347" s="17"/>
      <c r="AF347" s="4"/>
    </row>
    <row r="348" spans="1:32" ht="12.75">
      <c r="A348" s="15"/>
      <c r="B348" s="38"/>
      <c r="C348" s="39"/>
      <c r="E348" s="15"/>
      <c r="G348" s="40"/>
      <c r="H348" s="26"/>
      <c r="I348" s="41"/>
      <c r="J348" s="41"/>
      <c r="K348" s="26"/>
      <c r="L348" s="26"/>
      <c r="M348" s="26"/>
      <c r="N348" s="26"/>
      <c r="O348" s="26"/>
      <c r="P348"/>
      <c r="Q348" s="64"/>
      <c r="U348" s="4"/>
      <c r="AA348" s="17"/>
      <c r="AF348" s="4"/>
    </row>
    <row r="349" spans="1:32" ht="12.75">
      <c r="A349" s="15"/>
      <c r="B349" s="38"/>
      <c r="C349" s="39"/>
      <c r="E349" s="15"/>
      <c r="G349" s="40"/>
      <c r="H349" s="26"/>
      <c r="I349" s="41"/>
      <c r="J349" s="41"/>
      <c r="K349" s="26"/>
      <c r="L349" s="26"/>
      <c r="M349" s="26"/>
      <c r="N349" s="26"/>
      <c r="O349" s="26"/>
      <c r="P349"/>
      <c r="Q349" s="64"/>
      <c r="U349" s="4"/>
      <c r="AA349" s="17"/>
      <c r="AF349" s="4"/>
    </row>
    <row r="350" spans="1:32" ht="12.75">
      <c r="A350" s="15"/>
      <c r="B350" s="38"/>
      <c r="C350" s="39"/>
      <c r="E350" s="15"/>
      <c r="G350" s="40"/>
      <c r="H350" s="26"/>
      <c r="I350" s="41"/>
      <c r="J350" s="41"/>
      <c r="K350" s="26"/>
      <c r="L350" s="26"/>
      <c r="M350" s="26"/>
      <c r="N350" s="26"/>
      <c r="O350" s="26"/>
      <c r="P350"/>
      <c r="Q350" s="64"/>
      <c r="U350" s="4"/>
      <c r="AA350" s="17"/>
      <c r="AF350" s="4"/>
    </row>
    <row r="351" spans="1:32" ht="12.75">
      <c r="A351" s="15"/>
      <c r="B351" s="38"/>
      <c r="C351" s="39"/>
      <c r="E351" s="15"/>
      <c r="G351" s="40"/>
      <c r="H351" s="26"/>
      <c r="I351" s="41"/>
      <c r="J351" s="41"/>
      <c r="K351" s="26"/>
      <c r="L351" s="26"/>
      <c r="M351" s="26"/>
      <c r="N351" s="26"/>
      <c r="O351" s="26"/>
      <c r="P351"/>
      <c r="Q351" s="64"/>
      <c r="U351" s="4"/>
      <c r="AA351" s="17"/>
      <c r="AF351" s="4"/>
    </row>
    <row r="352" spans="7:32" ht="12.75">
      <c r="G352" s="42"/>
      <c r="I352" s="15"/>
      <c r="J352" s="15"/>
      <c r="K352" s="5"/>
      <c r="L352" s="5"/>
      <c r="M352" s="5"/>
      <c r="N352" s="5"/>
      <c r="O352" s="5"/>
      <c r="P352"/>
      <c r="U352" s="4"/>
      <c r="AA352" s="17"/>
      <c r="AF352" s="4"/>
    </row>
    <row r="353" spans="7:32" ht="12.75">
      <c r="G353" s="38"/>
      <c r="I353" s="15"/>
      <c r="J353" s="15"/>
      <c r="O353" s="4"/>
      <c r="P353"/>
      <c r="U353" s="4"/>
      <c r="AA353" s="17"/>
      <c r="AF353" s="4"/>
    </row>
    <row r="354" spans="6:32" ht="12.75">
      <c r="F354" s="5"/>
      <c r="G354" s="38"/>
      <c r="H354" s="5"/>
      <c r="I354" s="69"/>
      <c r="J354" s="17"/>
      <c r="L354" s="5"/>
      <c r="M354" s="5"/>
      <c r="N354" s="5"/>
      <c r="O354" s="5"/>
      <c r="P354"/>
      <c r="Q354" s="17"/>
      <c r="U354" s="4"/>
      <c r="AA354" s="17"/>
      <c r="AF354" s="4"/>
    </row>
    <row r="355" spans="7:32" ht="12.75">
      <c r="G355" s="38"/>
      <c r="H355" s="53"/>
      <c r="I355" s="72"/>
      <c r="J355" s="54"/>
      <c r="O355" s="53"/>
      <c r="P355"/>
      <c r="Q355" s="54"/>
      <c r="U355" s="4"/>
      <c r="AA355" s="17"/>
      <c r="AF355" s="4"/>
    </row>
    <row r="356" spans="7:32" ht="12.75">
      <c r="G356" s="38"/>
      <c r="H356" s="22"/>
      <c r="I356" s="67"/>
      <c r="J356" s="17"/>
      <c r="O356" s="22"/>
      <c r="P356"/>
      <c r="Q356" s="17"/>
      <c r="U356" s="4"/>
      <c r="AA356" s="17"/>
      <c r="AF356" s="4"/>
    </row>
    <row r="357" spans="7:32" ht="12.75">
      <c r="G357" s="38"/>
      <c r="N357" s="15"/>
      <c r="P357" s="4"/>
      <c r="AF357" s="17"/>
    </row>
    <row r="358" spans="7:32" ht="12.75">
      <c r="G358" s="13"/>
      <c r="J358" s="22" t="s">
        <v>32</v>
      </c>
      <c r="K358" s="22"/>
      <c r="L358" s="19"/>
      <c r="M358" s="27"/>
      <c r="N358" s="15"/>
      <c r="P358" s="36"/>
      <c r="Q358" s="36"/>
      <c r="R358" s="36"/>
      <c r="S358" s="36"/>
      <c r="T358" s="36"/>
      <c r="V358" s="36"/>
      <c r="AF358" s="17"/>
    </row>
    <row r="359" spans="7:32" ht="12.75">
      <c r="G359" s="5" t="s">
        <v>23</v>
      </c>
      <c r="H359" s="28"/>
      <c r="I359" s="29"/>
      <c r="J359" s="22" t="s">
        <v>30</v>
      </c>
      <c r="K359" s="22"/>
      <c r="L359" s="45"/>
      <c r="M359" s="46"/>
      <c r="N359" s="47"/>
      <c r="P359" s="36"/>
      <c r="Q359" s="36"/>
      <c r="R359" s="36"/>
      <c r="S359" s="36"/>
      <c r="T359" s="36"/>
      <c r="V359" s="36"/>
      <c r="AF359" s="17"/>
    </row>
    <row r="360" spans="1:32" ht="118.5">
      <c r="A360" s="5"/>
      <c r="B360" s="5"/>
      <c r="C360" s="5"/>
      <c r="D360" s="5"/>
      <c r="E360" s="5"/>
      <c r="F360" s="5"/>
      <c r="G360" s="13" t="s">
        <v>15</v>
      </c>
      <c r="H360" s="33" t="s">
        <v>96</v>
      </c>
      <c r="I360" s="34" t="s">
        <v>16</v>
      </c>
      <c r="J360" s="34" t="s">
        <v>17</v>
      </c>
      <c r="K360" s="35" t="s">
        <v>55</v>
      </c>
      <c r="L360" s="35" t="s">
        <v>56</v>
      </c>
      <c r="M360" s="35" t="s">
        <v>57</v>
      </c>
      <c r="N360" s="35" t="s">
        <v>58</v>
      </c>
      <c r="O360" s="35" t="s">
        <v>59</v>
      </c>
      <c r="P360"/>
      <c r="U360" s="4"/>
      <c r="AA360" s="17"/>
      <c r="AF360" s="4"/>
    </row>
    <row r="361" spans="1:32" ht="12.75">
      <c r="A361" s="15"/>
      <c r="B361" s="38"/>
      <c r="C361" s="39"/>
      <c r="E361" s="15"/>
      <c r="G361" s="40"/>
      <c r="H361" s="26"/>
      <c r="I361" s="41"/>
      <c r="J361" s="41"/>
      <c r="K361" s="26"/>
      <c r="L361" s="26"/>
      <c r="M361" s="26"/>
      <c r="N361" s="26"/>
      <c r="O361" s="26"/>
      <c r="P361"/>
      <c r="Q361" s="64"/>
      <c r="U361" s="4"/>
      <c r="AA361" s="17"/>
      <c r="AF361" s="4"/>
    </row>
    <row r="362" spans="1:32" ht="12.75">
      <c r="A362" s="15"/>
      <c r="B362" s="38"/>
      <c r="C362" s="39"/>
      <c r="E362" s="15"/>
      <c r="G362" s="40"/>
      <c r="H362" s="26"/>
      <c r="I362" s="41"/>
      <c r="J362" s="41"/>
      <c r="K362" s="26"/>
      <c r="L362" s="26"/>
      <c r="M362" s="26"/>
      <c r="N362" s="26"/>
      <c r="O362" s="26"/>
      <c r="P362"/>
      <c r="Q362" s="64"/>
      <c r="U362" s="4"/>
      <c r="AA362" s="17"/>
      <c r="AF362" s="4"/>
    </row>
    <row r="363" spans="1:32" ht="12.75">
      <c r="A363" s="15"/>
      <c r="B363" s="38"/>
      <c r="C363" s="39"/>
      <c r="E363" s="15"/>
      <c r="G363" s="40"/>
      <c r="H363" s="26"/>
      <c r="I363" s="41"/>
      <c r="J363" s="41"/>
      <c r="K363" s="26"/>
      <c r="L363" s="26"/>
      <c r="M363" s="26"/>
      <c r="N363" s="26"/>
      <c r="O363" s="26"/>
      <c r="P363"/>
      <c r="Q363" s="64"/>
      <c r="U363" s="4"/>
      <c r="AA363" s="17"/>
      <c r="AF363" s="4"/>
    </row>
    <row r="364" spans="1:32" ht="12.75">
      <c r="A364" s="15"/>
      <c r="B364" s="38"/>
      <c r="C364" s="39"/>
      <c r="E364" s="15"/>
      <c r="G364" s="40"/>
      <c r="H364" s="26"/>
      <c r="I364" s="41"/>
      <c r="J364" s="41"/>
      <c r="K364" s="26"/>
      <c r="L364" s="26"/>
      <c r="M364" s="26"/>
      <c r="N364" s="26"/>
      <c r="O364" s="26"/>
      <c r="P364"/>
      <c r="Q364" s="64"/>
      <c r="U364" s="4"/>
      <c r="AA364" s="17"/>
      <c r="AF364" s="4"/>
    </row>
    <row r="365" spans="1:32" ht="12.75">
      <c r="A365" s="15"/>
      <c r="B365" s="38"/>
      <c r="C365" s="39"/>
      <c r="E365" s="15"/>
      <c r="G365" s="40"/>
      <c r="H365" s="26"/>
      <c r="I365" s="41"/>
      <c r="J365" s="41"/>
      <c r="K365" s="26"/>
      <c r="L365" s="26"/>
      <c r="M365" s="26"/>
      <c r="N365" s="26"/>
      <c r="O365" s="26"/>
      <c r="P365"/>
      <c r="Q365" s="64"/>
      <c r="U365" s="4"/>
      <c r="AA365" s="17"/>
      <c r="AF365" s="4"/>
    </row>
    <row r="366" spans="1:32" ht="12.75">
      <c r="A366" s="15"/>
      <c r="B366" s="38"/>
      <c r="C366" s="39"/>
      <c r="E366" s="15"/>
      <c r="G366" s="40"/>
      <c r="H366" s="26"/>
      <c r="I366" s="41"/>
      <c r="J366" s="41"/>
      <c r="K366" s="26"/>
      <c r="L366" s="26"/>
      <c r="M366" s="26"/>
      <c r="N366" s="26"/>
      <c r="O366" s="26"/>
      <c r="P366"/>
      <c r="Q366" s="64"/>
      <c r="U366" s="4"/>
      <c r="AA366" s="17"/>
      <c r="AF366" s="4"/>
    </row>
    <row r="367" spans="1:32" ht="12.75">
      <c r="A367" s="15"/>
      <c r="B367" s="38"/>
      <c r="C367" s="39"/>
      <c r="E367" s="15"/>
      <c r="G367" s="40"/>
      <c r="H367" s="26"/>
      <c r="I367" s="41"/>
      <c r="J367" s="41"/>
      <c r="K367" s="26"/>
      <c r="L367" s="26"/>
      <c r="M367" s="26"/>
      <c r="N367" s="26"/>
      <c r="O367" s="26"/>
      <c r="P367"/>
      <c r="Q367" s="64"/>
      <c r="U367" s="4"/>
      <c r="AA367" s="17"/>
      <c r="AF367" s="4"/>
    </row>
    <row r="368" spans="1:32" ht="12.75">
      <c r="A368" s="15"/>
      <c r="B368" s="38"/>
      <c r="C368" s="39"/>
      <c r="E368" s="15"/>
      <c r="G368" s="40"/>
      <c r="H368" s="26"/>
      <c r="I368" s="41"/>
      <c r="J368" s="41"/>
      <c r="K368" s="26"/>
      <c r="L368" s="26"/>
      <c r="M368" s="26"/>
      <c r="N368" s="26"/>
      <c r="O368" s="26"/>
      <c r="P368"/>
      <c r="Q368" s="64"/>
      <c r="U368" s="4"/>
      <c r="AA368" s="17"/>
      <c r="AF368" s="4"/>
    </row>
    <row r="369" spans="1:32" ht="12.75">
      <c r="A369" s="15"/>
      <c r="B369" s="38"/>
      <c r="C369" s="39"/>
      <c r="E369" s="15"/>
      <c r="G369" s="40"/>
      <c r="H369" s="26"/>
      <c r="I369" s="41"/>
      <c r="J369" s="41"/>
      <c r="K369" s="26"/>
      <c r="L369" s="26"/>
      <c r="M369" s="26"/>
      <c r="N369" s="26"/>
      <c r="O369" s="26"/>
      <c r="P369"/>
      <c r="Q369" s="64"/>
      <c r="U369" s="4"/>
      <c r="AA369" s="17"/>
      <c r="AF369" s="4"/>
    </row>
    <row r="370" spans="1:32" ht="12.75">
      <c r="A370" s="15"/>
      <c r="B370" s="38"/>
      <c r="C370" s="39"/>
      <c r="E370" s="15"/>
      <c r="G370" s="40"/>
      <c r="H370" s="26"/>
      <c r="I370" s="41"/>
      <c r="J370" s="41"/>
      <c r="K370" s="26"/>
      <c r="L370" s="26"/>
      <c r="M370" s="26"/>
      <c r="N370" s="26"/>
      <c r="O370" s="26"/>
      <c r="P370"/>
      <c r="Q370" s="64"/>
      <c r="U370" s="4"/>
      <c r="AA370" s="17"/>
      <c r="AF370" s="4"/>
    </row>
    <row r="371" spans="1:32" ht="12.75">
      <c r="A371" s="15"/>
      <c r="B371" s="38"/>
      <c r="C371" s="39"/>
      <c r="E371" s="15"/>
      <c r="G371" s="40"/>
      <c r="H371" s="26"/>
      <c r="I371" s="41"/>
      <c r="J371" s="41"/>
      <c r="K371" s="26"/>
      <c r="L371" s="26"/>
      <c r="M371" s="26"/>
      <c r="N371" s="26"/>
      <c r="O371" s="26"/>
      <c r="P371"/>
      <c r="Q371" s="64"/>
      <c r="U371" s="4"/>
      <c r="AA371" s="17"/>
      <c r="AF371" s="4"/>
    </row>
    <row r="372" spans="1:32" ht="12.75">
      <c r="A372" s="15"/>
      <c r="B372" s="38"/>
      <c r="C372" s="39"/>
      <c r="E372" s="15"/>
      <c r="G372" s="40"/>
      <c r="H372" s="26"/>
      <c r="I372" s="41"/>
      <c r="J372" s="41"/>
      <c r="K372" s="26"/>
      <c r="L372" s="26"/>
      <c r="M372" s="26"/>
      <c r="N372" s="26"/>
      <c r="O372" s="26"/>
      <c r="P372"/>
      <c r="Q372" s="64"/>
      <c r="U372" s="4"/>
      <c r="AA372" s="17"/>
      <c r="AF372" s="4"/>
    </row>
    <row r="373" spans="1:32" ht="12.75">
      <c r="A373" s="15"/>
      <c r="B373" s="38"/>
      <c r="C373" s="39"/>
      <c r="E373" s="15"/>
      <c r="G373" s="40"/>
      <c r="H373" s="26"/>
      <c r="I373" s="41"/>
      <c r="J373" s="41"/>
      <c r="K373" s="26"/>
      <c r="L373" s="26"/>
      <c r="M373" s="26"/>
      <c r="N373" s="26"/>
      <c r="O373" s="26"/>
      <c r="P373"/>
      <c r="Q373" s="64"/>
      <c r="U373" s="4"/>
      <c r="AA373" s="17"/>
      <c r="AF373" s="4"/>
    </row>
    <row r="374" spans="1:32" ht="12.75">
      <c r="A374" s="15"/>
      <c r="B374" s="38"/>
      <c r="C374" s="39"/>
      <c r="E374" s="15"/>
      <c r="G374" s="40"/>
      <c r="H374" s="26"/>
      <c r="I374" s="41"/>
      <c r="J374" s="41"/>
      <c r="K374" s="26"/>
      <c r="L374" s="26"/>
      <c r="M374" s="26"/>
      <c r="N374" s="26"/>
      <c r="O374" s="26"/>
      <c r="P374"/>
      <c r="Q374" s="64"/>
      <c r="U374" s="4"/>
      <c r="AA374" s="17"/>
      <c r="AF374" s="4"/>
    </row>
    <row r="375" spans="1:32" ht="12.75">
      <c r="A375" s="15"/>
      <c r="B375" s="38"/>
      <c r="C375" s="39"/>
      <c r="E375" s="15"/>
      <c r="G375" s="40"/>
      <c r="H375" s="26"/>
      <c r="I375" s="41"/>
      <c r="J375" s="41"/>
      <c r="K375" s="26"/>
      <c r="L375" s="26"/>
      <c r="M375" s="26"/>
      <c r="N375" s="26"/>
      <c r="O375" s="26"/>
      <c r="P375"/>
      <c r="Q375" s="64"/>
      <c r="U375" s="4"/>
      <c r="AA375" s="17"/>
      <c r="AF375" s="4"/>
    </row>
    <row r="376" spans="1:32" ht="12.75">
      <c r="A376" s="15"/>
      <c r="B376" s="38"/>
      <c r="C376" s="39"/>
      <c r="E376" s="15"/>
      <c r="G376" s="40"/>
      <c r="H376" s="26"/>
      <c r="I376" s="41"/>
      <c r="J376" s="41"/>
      <c r="K376" s="26"/>
      <c r="L376" s="26"/>
      <c r="M376" s="26"/>
      <c r="N376" s="26"/>
      <c r="O376" s="26"/>
      <c r="P376"/>
      <c r="Q376" s="64"/>
      <c r="U376" s="4"/>
      <c r="AA376" s="17"/>
      <c r="AF376" s="4"/>
    </row>
    <row r="377" spans="1:32" ht="12.75">
      <c r="A377" s="15"/>
      <c r="B377" s="38"/>
      <c r="C377" s="39"/>
      <c r="E377" s="15"/>
      <c r="G377" s="40"/>
      <c r="H377" s="26"/>
      <c r="I377" s="41"/>
      <c r="J377" s="41"/>
      <c r="K377" s="26"/>
      <c r="L377" s="26"/>
      <c r="M377" s="26"/>
      <c r="N377" s="26"/>
      <c r="O377" s="26"/>
      <c r="P377"/>
      <c r="Q377" s="64"/>
      <c r="U377" s="4"/>
      <c r="AA377" s="17"/>
      <c r="AF377" s="4"/>
    </row>
    <row r="378" spans="1:32" ht="12.75">
      <c r="A378" s="15"/>
      <c r="B378" s="38"/>
      <c r="C378" s="39"/>
      <c r="E378" s="15"/>
      <c r="G378" s="40"/>
      <c r="H378" s="26"/>
      <c r="I378" s="41"/>
      <c r="J378" s="41"/>
      <c r="K378" s="26"/>
      <c r="L378" s="26"/>
      <c r="M378" s="26"/>
      <c r="N378" s="26"/>
      <c r="O378" s="26"/>
      <c r="P378"/>
      <c r="Q378" s="64"/>
      <c r="U378" s="4"/>
      <c r="AA378" s="17"/>
      <c r="AF378" s="4"/>
    </row>
    <row r="379" spans="1:32" ht="12.75">
      <c r="A379" s="15"/>
      <c r="B379" s="38"/>
      <c r="C379" s="39"/>
      <c r="E379" s="15"/>
      <c r="G379" s="40"/>
      <c r="H379" s="26"/>
      <c r="I379" s="41"/>
      <c r="J379" s="41"/>
      <c r="K379" s="26"/>
      <c r="L379" s="26"/>
      <c r="M379" s="26"/>
      <c r="N379" s="26"/>
      <c r="O379" s="26"/>
      <c r="P379"/>
      <c r="Q379" s="64"/>
      <c r="U379" s="4"/>
      <c r="AA379" s="17"/>
      <c r="AF379" s="4"/>
    </row>
    <row r="380" spans="1:32" ht="12.75">
      <c r="A380" s="15"/>
      <c r="B380" s="38"/>
      <c r="C380" s="39"/>
      <c r="E380" s="15"/>
      <c r="G380" s="40"/>
      <c r="H380" s="26"/>
      <c r="I380" s="41"/>
      <c r="J380" s="41"/>
      <c r="K380" s="26"/>
      <c r="L380" s="26"/>
      <c r="M380" s="26"/>
      <c r="N380" s="26"/>
      <c r="O380" s="26"/>
      <c r="P380"/>
      <c r="Q380" s="64"/>
      <c r="U380" s="4"/>
      <c r="AA380" s="17"/>
      <c r="AF380" s="4"/>
    </row>
    <row r="381" spans="1:32" ht="12.75">
      <c r="A381" s="15"/>
      <c r="B381" s="38"/>
      <c r="C381" s="39"/>
      <c r="E381" s="15"/>
      <c r="G381" s="40"/>
      <c r="H381" s="26"/>
      <c r="I381" s="41"/>
      <c r="J381" s="41"/>
      <c r="K381" s="26"/>
      <c r="L381" s="26"/>
      <c r="M381" s="26"/>
      <c r="N381" s="26"/>
      <c r="O381" s="26"/>
      <c r="P381"/>
      <c r="Q381" s="64"/>
      <c r="U381" s="4"/>
      <c r="AA381" s="17"/>
      <c r="AF381" s="4"/>
    </row>
    <row r="382" spans="1:32" ht="12.75">
      <c r="A382" s="15"/>
      <c r="B382" s="38"/>
      <c r="C382" s="39"/>
      <c r="E382" s="15"/>
      <c r="G382" s="40"/>
      <c r="H382" s="26"/>
      <c r="I382" s="41"/>
      <c r="J382" s="41"/>
      <c r="K382" s="26"/>
      <c r="L382" s="26"/>
      <c r="M382" s="26"/>
      <c r="N382" s="26"/>
      <c r="O382" s="26"/>
      <c r="P382"/>
      <c r="Q382" s="64"/>
      <c r="U382" s="4"/>
      <c r="AA382" s="17"/>
      <c r="AF382" s="4"/>
    </row>
    <row r="383" spans="1:32" ht="12.75">
      <c r="A383" s="15"/>
      <c r="B383" s="38"/>
      <c r="C383" s="39"/>
      <c r="E383" s="15"/>
      <c r="G383" s="40"/>
      <c r="H383" s="26"/>
      <c r="I383" s="41"/>
      <c r="J383" s="41"/>
      <c r="K383" s="26"/>
      <c r="L383" s="26"/>
      <c r="M383" s="26"/>
      <c r="N383" s="26"/>
      <c r="O383" s="26"/>
      <c r="P383"/>
      <c r="Q383" s="64"/>
      <c r="U383" s="4"/>
      <c r="AA383" s="17"/>
      <c r="AF383" s="4"/>
    </row>
    <row r="384" spans="1:32" ht="12.75">
      <c r="A384" s="15"/>
      <c r="B384" s="38"/>
      <c r="C384" s="39"/>
      <c r="E384" s="15"/>
      <c r="G384" s="40"/>
      <c r="H384" s="26"/>
      <c r="I384" s="41"/>
      <c r="J384" s="41"/>
      <c r="K384" s="26"/>
      <c r="L384" s="26"/>
      <c r="M384" s="26"/>
      <c r="N384" s="26"/>
      <c r="O384" s="26"/>
      <c r="P384"/>
      <c r="Q384" s="64"/>
      <c r="U384" s="4"/>
      <c r="AA384" s="17"/>
      <c r="AF384" s="4"/>
    </row>
    <row r="385" spans="1:32" ht="12.75">
      <c r="A385" s="15"/>
      <c r="B385" s="38"/>
      <c r="C385" s="39"/>
      <c r="E385" s="15"/>
      <c r="G385" s="40"/>
      <c r="H385" s="26"/>
      <c r="I385" s="41"/>
      <c r="J385" s="41"/>
      <c r="K385" s="26"/>
      <c r="L385" s="26"/>
      <c r="M385" s="26"/>
      <c r="N385" s="26"/>
      <c r="O385" s="26"/>
      <c r="P385"/>
      <c r="Q385" s="64"/>
      <c r="U385" s="4"/>
      <c r="AA385" s="17"/>
      <c r="AF385" s="4"/>
    </row>
    <row r="386" spans="1:32" ht="12.75">
      <c r="A386" s="15"/>
      <c r="B386" s="38"/>
      <c r="C386" s="39"/>
      <c r="E386" s="15"/>
      <c r="G386" s="40"/>
      <c r="H386" s="26"/>
      <c r="I386" s="41"/>
      <c r="J386" s="41"/>
      <c r="K386" s="26"/>
      <c r="L386" s="26"/>
      <c r="M386" s="26"/>
      <c r="N386" s="26"/>
      <c r="O386" s="26"/>
      <c r="P386"/>
      <c r="Q386" s="64"/>
      <c r="U386" s="4"/>
      <c r="AA386" s="17"/>
      <c r="AF386" s="4"/>
    </row>
    <row r="387" spans="1:32" ht="12.75">
      <c r="A387" s="15"/>
      <c r="B387" s="38"/>
      <c r="C387" s="39"/>
      <c r="E387" s="15"/>
      <c r="G387" s="40"/>
      <c r="H387" s="26"/>
      <c r="I387" s="41"/>
      <c r="J387" s="41"/>
      <c r="K387" s="26"/>
      <c r="L387" s="26"/>
      <c r="M387" s="26"/>
      <c r="N387" s="26"/>
      <c r="O387" s="26"/>
      <c r="P387"/>
      <c r="Q387" s="64"/>
      <c r="U387" s="4"/>
      <c r="AA387" s="17"/>
      <c r="AF387" s="4"/>
    </row>
    <row r="388" spans="1:32" ht="12.75">
      <c r="A388" s="15"/>
      <c r="B388" s="38"/>
      <c r="C388" s="39"/>
      <c r="E388" s="15"/>
      <c r="G388" s="40"/>
      <c r="H388" s="26"/>
      <c r="I388" s="41"/>
      <c r="J388" s="41"/>
      <c r="K388" s="26"/>
      <c r="L388" s="26"/>
      <c r="M388" s="26"/>
      <c r="N388" s="26"/>
      <c r="O388" s="26"/>
      <c r="P388"/>
      <c r="Q388" s="64"/>
      <c r="U388" s="4"/>
      <c r="AA388" s="17"/>
      <c r="AF388" s="4"/>
    </row>
    <row r="389" spans="1:32" ht="12.75">
      <c r="A389" s="15"/>
      <c r="B389" s="38"/>
      <c r="C389" s="39"/>
      <c r="E389" s="15"/>
      <c r="G389" s="40"/>
      <c r="H389" s="26"/>
      <c r="I389" s="41"/>
      <c r="J389" s="41"/>
      <c r="K389" s="26"/>
      <c r="L389" s="26"/>
      <c r="M389" s="26"/>
      <c r="N389" s="26"/>
      <c r="O389" s="26"/>
      <c r="P389"/>
      <c r="Q389" s="64"/>
      <c r="U389" s="4"/>
      <c r="AA389" s="17"/>
      <c r="AF389" s="4"/>
    </row>
    <row r="390" spans="1:32" ht="12.75">
      <c r="A390" s="15"/>
      <c r="B390" s="38"/>
      <c r="C390" s="39"/>
      <c r="E390" s="15"/>
      <c r="G390" s="40"/>
      <c r="H390" s="26"/>
      <c r="I390" s="41"/>
      <c r="J390" s="41"/>
      <c r="K390" s="26"/>
      <c r="L390" s="26"/>
      <c r="M390" s="26"/>
      <c r="N390" s="26"/>
      <c r="O390" s="26"/>
      <c r="P390"/>
      <c r="Q390" s="64"/>
      <c r="U390" s="4"/>
      <c r="AA390" s="17"/>
      <c r="AF390" s="4"/>
    </row>
    <row r="391" spans="1:32" ht="12.75">
      <c r="A391" s="15"/>
      <c r="B391" s="38"/>
      <c r="C391" s="39"/>
      <c r="E391" s="15"/>
      <c r="G391" s="40"/>
      <c r="H391" s="26"/>
      <c r="I391" s="41"/>
      <c r="J391" s="41"/>
      <c r="K391" s="26"/>
      <c r="L391" s="26"/>
      <c r="M391" s="26"/>
      <c r="N391" s="26"/>
      <c r="O391" s="26"/>
      <c r="P391"/>
      <c r="Q391" s="64"/>
      <c r="U391" s="4"/>
      <c r="AA391" s="17"/>
      <c r="AF391" s="4"/>
    </row>
    <row r="392" spans="1:32" ht="12.75">
      <c r="A392" s="15"/>
      <c r="B392" s="38"/>
      <c r="C392" s="39"/>
      <c r="E392" s="15"/>
      <c r="G392" s="40"/>
      <c r="H392" s="26"/>
      <c r="I392" s="41"/>
      <c r="J392" s="41"/>
      <c r="K392" s="26"/>
      <c r="L392" s="26"/>
      <c r="M392" s="26"/>
      <c r="N392" s="26"/>
      <c r="O392" s="26"/>
      <c r="P392"/>
      <c r="Q392" s="64"/>
      <c r="U392" s="4"/>
      <c r="AA392" s="17"/>
      <c r="AF392" s="4"/>
    </row>
    <row r="393" spans="1:32" ht="12.75">
      <c r="A393" s="15"/>
      <c r="B393" s="38"/>
      <c r="C393" s="39"/>
      <c r="E393" s="15"/>
      <c r="G393" s="40"/>
      <c r="H393" s="26"/>
      <c r="I393" s="41"/>
      <c r="J393" s="41"/>
      <c r="K393" s="26"/>
      <c r="L393" s="26"/>
      <c r="M393" s="26"/>
      <c r="N393" s="26"/>
      <c r="O393" s="26"/>
      <c r="P393"/>
      <c r="Q393" s="64"/>
      <c r="U393" s="4"/>
      <c r="AA393" s="17"/>
      <c r="AF393" s="4"/>
    </row>
    <row r="394" spans="1:32" ht="12.75">
      <c r="A394" s="15"/>
      <c r="B394" s="38"/>
      <c r="C394" s="39"/>
      <c r="E394" s="15"/>
      <c r="G394" s="40"/>
      <c r="H394" s="26"/>
      <c r="I394" s="41"/>
      <c r="J394" s="41"/>
      <c r="K394" s="26"/>
      <c r="L394" s="26"/>
      <c r="M394" s="26"/>
      <c r="N394" s="26"/>
      <c r="O394" s="26"/>
      <c r="P394"/>
      <c r="Q394" s="64"/>
      <c r="U394" s="4"/>
      <c r="AA394" s="17"/>
      <c r="AF394" s="4"/>
    </row>
    <row r="395" spans="1:32" ht="12.75">
      <c r="A395" s="15"/>
      <c r="B395" s="38"/>
      <c r="C395" s="39"/>
      <c r="E395" s="15"/>
      <c r="G395" s="40"/>
      <c r="H395" s="26"/>
      <c r="I395" s="41"/>
      <c r="J395" s="41"/>
      <c r="K395" s="26"/>
      <c r="L395" s="26"/>
      <c r="M395" s="26"/>
      <c r="N395" s="26"/>
      <c r="O395" s="26"/>
      <c r="P395"/>
      <c r="Q395" s="64"/>
      <c r="U395" s="4"/>
      <c r="AA395" s="17"/>
      <c r="AF395" s="4"/>
    </row>
    <row r="396" spans="1:32" ht="12.75">
      <c r="A396" s="15"/>
      <c r="B396" s="38"/>
      <c r="C396" s="39"/>
      <c r="E396" s="15"/>
      <c r="G396" s="40"/>
      <c r="H396" s="26"/>
      <c r="I396" s="41"/>
      <c r="J396" s="41"/>
      <c r="K396" s="26"/>
      <c r="L396" s="26"/>
      <c r="M396" s="26"/>
      <c r="N396" s="26"/>
      <c r="O396" s="26"/>
      <c r="P396"/>
      <c r="Q396" s="64"/>
      <c r="U396" s="4"/>
      <c r="AA396" s="17"/>
      <c r="AF396" s="4"/>
    </row>
    <row r="397" spans="1:32" ht="12.75">
      <c r="A397" s="15"/>
      <c r="B397" s="38"/>
      <c r="C397" s="39"/>
      <c r="E397" s="15"/>
      <c r="G397" s="40"/>
      <c r="H397" s="26"/>
      <c r="I397" s="41"/>
      <c r="J397" s="41"/>
      <c r="K397" s="26"/>
      <c r="L397" s="26"/>
      <c r="M397" s="26"/>
      <c r="N397" s="26"/>
      <c r="O397" s="26"/>
      <c r="P397"/>
      <c r="Q397" s="64"/>
      <c r="U397" s="4"/>
      <c r="AA397" s="17"/>
      <c r="AF397" s="4"/>
    </row>
    <row r="398" spans="1:32" ht="12.75">
      <c r="A398" s="15"/>
      <c r="B398" s="38"/>
      <c r="C398" s="39"/>
      <c r="E398" s="15"/>
      <c r="G398" s="40"/>
      <c r="H398" s="26"/>
      <c r="I398" s="41"/>
      <c r="J398" s="41"/>
      <c r="K398" s="26"/>
      <c r="L398" s="26"/>
      <c r="M398" s="26"/>
      <c r="N398" s="26"/>
      <c r="O398" s="26"/>
      <c r="P398"/>
      <c r="Q398" s="64"/>
      <c r="U398" s="4"/>
      <c r="AA398" s="17"/>
      <c r="AF398" s="4"/>
    </row>
    <row r="399" spans="1:32" ht="12.75">
      <c r="A399" s="15"/>
      <c r="B399" s="38"/>
      <c r="C399" s="39"/>
      <c r="E399" s="15"/>
      <c r="G399" s="40"/>
      <c r="H399" s="26"/>
      <c r="I399" s="41"/>
      <c r="J399" s="41"/>
      <c r="K399" s="26"/>
      <c r="L399" s="26"/>
      <c r="M399" s="26"/>
      <c r="N399" s="26"/>
      <c r="O399" s="26"/>
      <c r="P399"/>
      <c r="Q399" s="64"/>
      <c r="U399" s="4"/>
      <c r="AA399" s="17"/>
      <c r="AF399" s="4"/>
    </row>
    <row r="400" spans="1:32" ht="12.75">
      <c r="A400" s="15"/>
      <c r="B400" s="38"/>
      <c r="C400" s="39"/>
      <c r="E400" s="15"/>
      <c r="G400" s="40"/>
      <c r="H400" s="26"/>
      <c r="I400" s="41"/>
      <c r="J400" s="41"/>
      <c r="K400" s="26"/>
      <c r="L400" s="26"/>
      <c r="M400" s="26"/>
      <c r="N400" s="26"/>
      <c r="O400" s="26"/>
      <c r="P400"/>
      <c r="Q400" s="64"/>
      <c r="U400" s="4"/>
      <c r="AA400" s="17"/>
      <c r="AF400" s="4"/>
    </row>
    <row r="401" spans="7:32" ht="12.75">
      <c r="G401" s="42"/>
      <c r="I401" s="15"/>
      <c r="J401" s="15"/>
      <c r="K401" s="5"/>
      <c r="L401" s="5"/>
      <c r="M401" s="5"/>
      <c r="N401" s="5"/>
      <c r="O401" s="5"/>
      <c r="P401"/>
      <c r="U401" s="4"/>
      <c r="AA401" s="17"/>
      <c r="AF401" s="4"/>
    </row>
    <row r="402" spans="7:32" ht="12.75">
      <c r="G402" s="38"/>
      <c r="I402" s="15"/>
      <c r="J402" s="15"/>
      <c r="O402" s="4"/>
      <c r="P402"/>
      <c r="U402" s="4"/>
      <c r="AA402" s="17"/>
      <c r="AF402" s="4"/>
    </row>
    <row r="403" spans="6:32" ht="12.75">
      <c r="F403" s="5"/>
      <c r="G403" s="38"/>
      <c r="H403" s="5"/>
      <c r="I403" s="69"/>
      <c r="J403" s="17"/>
      <c r="L403" s="5"/>
      <c r="M403" s="5"/>
      <c r="N403" s="5"/>
      <c r="O403" s="5"/>
      <c r="P403"/>
      <c r="Q403" s="17"/>
      <c r="U403" s="4"/>
      <c r="AA403" s="17"/>
      <c r="AF403" s="4"/>
    </row>
    <row r="404" spans="7:32" ht="12.75">
      <c r="G404" s="38"/>
      <c r="H404" s="53"/>
      <c r="I404" s="72"/>
      <c r="J404" s="54"/>
      <c r="O404" s="53"/>
      <c r="P404"/>
      <c r="Q404" s="54"/>
      <c r="U404" s="4"/>
      <c r="AA404" s="17"/>
      <c r="AF404" s="4"/>
    </row>
    <row r="405" spans="7:32" ht="12.75">
      <c r="G405" s="38"/>
      <c r="H405" s="22"/>
      <c r="I405" s="67"/>
      <c r="J405" s="17"/>
      <c r="O405" s="22"/>
      <c r="P405"/>
      <c r="Q405" s="17"/>
      <c r="U405" s="4"/>
      <c r="AA405" s="17"/>
      <c r="AF405" s="4"/>
    </row>
    <row r="406" spans="7:32" ht="12.75">
      <c r="G406" s="38"/>
      <c r="N406" s="15"/>
      <c r="P406" s="4"/>
      <c r="AF406" s="17"/>
    </row>
    <row r="407" spans="7:32" ht="12.75">
      <c r="G407" s="13"/>
      <c r="J407" s="22" t="s">
        <v>32</v>
      </c>
      <c r="K407" s="22"/>
      <c r="L407" s="19"/>
      <c r="M407" s="27"/>
      <c r="N407" s="15"/>
      <c r="P407" s="36"/>
      <c r="Q407" s="36"/>
      <c r="R407" s="36"/>
      <c r="S407" s="36"/>
      <c r="T407" s="36"/>
      <c r="V407" s="36"/>
      <c r="AF407" s="17"/>
    </row>
    <row r="408" spans="7:32" ht="12.75">
      <c r="G408" s="5" t="s">
        <v>24</v>
      </c>
      <c r="H408" s="28"/>
      <c r="I408" s="29"/>
      <c r="J408" s="22" t="s">
        <v>30</v>
      </c>
      <c r="K408" s="22"/>
      <c r="L408" s="45"/>
      <c r="M408" s="46"/>
      <c r="N408" s="47"/>
      <c r="P408" s="36"/>
      <c r="Q408" s="36"/>
      <c r="R408" s="36"/>
      <c r="S408" s="36"/>
      <c r="T408" s="36"/>
      <c r="V408" s="36"/>
      <c r="AF408" s="17"/>
    </row>
    <row r="409" spans="1:32" ht="118.5">
      <c r="A409" s="5"/>
      <c r="B409" s="5"/>
      <c r="C409" s="5"/>
      <c r="D409" s="5"/>
      <c r="E409" s="5"/>
      <c r="F409" s="5"/>
      <c r="G409" s="13" t="s">
        <v>15</v>
      </c>
      <c r="H409" s="33" t="s">
        <v>96</v>
      </c>
      <c r="I409" s="34" t="s">
        <v>16</v>
      </c>
      <c r="J409" s="34" t="s">
        <v>17</v>
      </c>
      <c r="K409" s="35" t="s">
        <v>55</v>
      </c>
      <c r="L409" s="35" t="s">
        <v>56</v>
      </c>
      <c r="M409" s="35" t="s">
        <v>57</v>
      </c>
      <c r="N409" s="35" t="s">
        <v>58</v>
      </c>
      <c r="O409" s="35" t="s">
        <v>59</v>
      </c>
      <c r="P409"/>
      <c r="U409" s="4"/>
      <c r="AA409" s="17"/>
      <c r="AF409" s="4"/>
    </row>
    <row r="410" spans="1:32" ht="12.75">
      <c r="A410" s="15"/>
      <c r="B410" s="38"/>
      <c r="C410" s="39"/>
      <c r="E410" s="15"/>
      <c r="G410" s="40"/>
      <c r="H410" s="26"/>
      <c r="I410" s="41"/>
      <c r="J410" s="41"/>
      <c r="K410" s="26"/>
      <c r="L410" s="26"/>
      <c r="M410" s="26"/>
      <c r="N410" s="26"/>
      <c r="O410" s="26"/>
      <c r="P410"/>
      <c r="Q410" s="64"/>
      <c r="U410" s="4"/>
      <c r="AA410" s="17"/>
      <c r="AF410" s="4"/>
    </row>
    <row r="411" spans="1:32" ht="12.75">
      <c r="A411" s="15"/>
      <c r="B411" s="38"/>
      <c r="C411" s="39"/>
      <c r="E411" s="15"/>
      <c r="G411" s="40"/>
      <c r="H411" s="26"/>
      <c r="I411" s="41"/>
      <c r="J411" s="41"/>
      <c r="K411" s="26"/>
      <c r="L411" s="26"/>
      <c r="M411" s="26"/>
      <c r="N411" s="26"/>
      <c r="O411" s="26"/>
      <c r="P411"/>
      <c r="Q411" s="64"/>
      <c r="U411" s="4"/>
      <c r="AA411" s="17"/>
      <c r="AF411" s="4"/>
    </row>
    <row r="412" spans="1:32" ht="12.75">
      <c r="A412" s="15"/>
      <c r="B412" s="38"/>
      <c r="C412" s="39"/>
      <c r="E412" s="15"/>
      <c r="G412" s="40"/>
      <c r="H412" s="26"/>
      <c r="I412" s="41"/>
      <c r="J412" s="41"/>
      <c r="K412" s="26"/>
      <c r="L412" s="26"/>
      <c r="M412" s="26"/>
      <c r="N412" s="26"/>
      <c r="O412" s="26"/>
      <c r="P412"/>
      <c r="Q412" s="64"/>
      <c r="U412" s="4"/>
      <c r="AA412" s="17"/>
      <c r="AF412" s="4"/>
    </row>
    <row r="413" spans="1:32" ht="12.75">
      <c r="A413" s="15"/>
      <c r="B413" s="38"/>
      <c r="C413" s="39"/>
      <c r="E413" s="15"/>
      <c r="G413" s="40"/>
      <c r="H413" s="26"/>
      <c r="I413" s="41"/>
      <c r="J413" s="41"/>
      <c r="K413" s="26"/>
      <c r="L413" s="26"/>
      <c r="M413" s="26"/>
      <c r="N413" s="26"/>
      <c r="O413" s="26"/>
      <c r="P413"/>
      <c r="Q413" s="64"/>
      <c r="U413" s="4"/>
      <c r="AA413" s="17"/>
      <c r="AF413" s="4"/>
    </row>
    <row r="414" spans="1:32" ht="12.75">
      <c r="A414" s="15"/>
      <c r="B414" s="38"/>
      <c r="C414" s="39"/>
      <c r="E414" s="15"/>
      <c r="G414" s="40"/>
      <c r="H414" s="26"/>
      <c r="I414" s="41"/>
      <c r="J414" s="41"/>
      <c r="K414" s="26"/>
      <c r="L414" s="26"/>
      <c r="M414" s="26"/>
      <c r="N414" s="26"/>
      <c r="O414" s="26"/>
      <c r="P414"/>
      <c r="Q414" s="64"/>
      <c r="U414" s="4"/>
      <c r="AA414" s="17"/>
      <c r="AF414" s="4"/>
    </row>
    <row r="415" spans="1:32" ht="12.75">
      <c r="A415" s="15"/>
      <c r="B415" s="38"/>
      <c r="C415" s="39"/>
      <c r="E415" s="15"/>
      <c r="G415" s="40"/>
      <c r="H415" s="26"/>
      <c r="I415" s="41"/>
      <c r="J415" s="41"/>
      <c r="K415" s="26"/>
      <c r="L415" s="26"/>
      <c r="M415" s="26"/>
      <c r="N415" s="26"/>
      <c r="O415" s="26"/>
      <c r="P415"/>
      <c r="Q415" s="64"/>
      <c r="U415" s="4"/>
      <c r="AA415" s="17"/>
      <c r="AF415" s="4"/>
    </row>
    <row r="416" spans="1:32" ht="12.75">
      <c r="A416" s="15"/>
      <c r="B416" s="38"/>
      <c r="C416" s="39"/>
      <c r="E416" s="15"/>
      <c r="G416" s="40"/>
      <c r="H416" s="26"/>
      <c r="I416" s="41"/>
      <c r="J416" s="41"/>
      <c r="K416" s="26"/>
      <c r="L416" s="26"/>
      <c r="M416" s="26"/>
      <c r="N416" s="26"/>
      <c r="O416" s="26"/>
      <c r="P416"/>
      <c r="Q416" s="64"/>
      <c r="U416" s="4"/>
      <c r="AA416" s="17"/>
      <c r="AF416" s="4"/>
    </row>
    <row r="417" spans="1:32" ht="12.75">
      <c r="A417" s="15"/>
      <c r="B417" s="38"/>
      <c r="C417" s="39"/>
      <c r="E417" s="15"/>
      <c r="G417" s="40"/>
      <c r="H417" s="26"/>
      <c r="I417" s="41"/>
      <c r="J417" s="41"/>
      <c r="K417" s="26"/>
      <c r="L417" s="26"/>
      <c r="M417" s="26"/>
      <c r="N417" s="26"/>
      <c r="O417" s="26"/>
      <c r="P417"/>
      <c r="Q417" s="64"/>
      <c r="U417" s="4"/>
      <c r="AA417" s="17"/>
      <c r="AF417" s="4"/>
    </row>
    <row r="418" spans="1:32" ht="12.75">
      <c r="A418" s="15"/>
      <c r="B418" s="38"/>
      <c r="C418" s="39"/>
      <c r="E418" s="15"/>
      <c r="G418" s="40"/>
      <c r="H418" s="26"/>
      <c r="I418" s="41"/>
      <c r="J418" s="41"/>
      <c r="K418" s="26"/>
      <c r="L418" s="26"/>
      <c r="M418" s="26"/>
      <c r="N418" s="26"/>
      <c r="O418" s="26"/>
      <c r="P418"/>
      <c r="Q418" s="64"/>
      <c r="U418" s="4"/>
      <c r="AA418" s="17"/>
      <c r="AF418" s="4"/>
    </row>
    <row r="419" spans="1:32" ht="12.75">
      <c r="A419" s="15"/>
      <c r="B419" s="38"/>
      <c r="C419" s="39"/>
      <c r="E419" s="15"/>
      <c r="G419" s="40"/>
      <c r="H419" s="26"/>
      <c r="I419" s="41"/>
      <c r="J419" s="41"/>
      <c r="K419" s="26"/>
      <c r="L419" s="26"/>
      <c r="M419" s="26"/>
      <c r="N419" s="26"/>
      <c r="O419" s="26"/>
      <c r="P419"/>
      <c r="Q419" s="64"/>
      <c r="U419" s="4"/>
      <c r="AA419" s="17"/>
      <c r="AF419" s="4"/>
    </row>
    <row r="420" spans="1:32" ht="12.75">
      <c r="A420" s="15"/>
      <c r="B420" s="38"/>
      <c r="C420" s="39"/>
      <c r="E420" s="15"/>
      <c r="G420" s="40"/>
      <c r="H420" s="26"/>
      <c r="I420" s="41"/>
      <c r="J420" s="41"/>
      <c r="K420" s="26"/>
      <c r="L420" s="26"/>
      <c r="M420" s="26"/>
      <c r="N420" s="26"/>
      <c r="O420" s="26"/>
      <c r="P420"/>
      <c r="Q420" s="64"/>
      <c r="U420" s="4"/>
      <c r="AA420" s="17"/>
      <c r="AF420" s="4"/>
    </row>
    <row r="421" spans="1:32" ht="12.75">
      <c r="A421" s="15"/>
      <c r="B421" s="38"/>
      <c r="C421" s="39"/>
      <c r="E421" s="15"/>
      <c r="G421" s="40"/>
      <c r="H421" s="26"/>
      <c r="I421" s="41"/>
      <c r="J421" s="41"/>
      <c r="K421" s="26"/>
      <c r="L421" s="26"/>
      <c r="M421" s="26"/>
      <c r="N421" s="26"/>
      <c r="O421" s="26"/>
      <c r="P421"/>
      <c r="Q421" s="64"/>
      <c r="U421" s="4"/>
      <c r="AA421" s="17"/>
      <c r="AF421" s="4"/>
    </row>
    <row r="422" spans="1:32" ht="12.75">
      <c r="A422" s="15"/>
      <c r="B422" s="38"/>
      <c r="C422" s="39"/>
      <c r="E422" s="15"/>
      <c r="G422" s="40"/>
      <c r="H422" s="26"/>
      <c r="I422" s="41"/>
      <c r="J422" s="41"/>
      <c r="K422" s="26"/>
      <c r="L422" s="26"/>
      <c r="M422" s="26"/>
      <c r="N422" s="26"/>
      <c r="O422" s="26"/>
      <c r="P422"/>
      <c r="Q422" s="64"/>
      <c r="U422" s="4"/>
      <c r="AA422" s="17"/>
      <c r="AF422" s="4"/>
    </row>
    <row r="423" spans="1:32" ht="12.75">
      <c r="A423" s="15"/>
      <c r="B423" s="38"/>
      <c r="C423" s="39"/>
      <c r="E423" s="15"/>
      <c r="G423" s="40"/>
      <c r="H423" s="26"/>
      <c r="I423" s="41"/>
      <c r="J423" s="41"/>
      <c r="K423" s="26"/>
      <c r="L423" s="26"/>
      <c r="M423" s="26"/>
      <c r="N423" s="26"/>
      <c r="O423" s="26"/>
      <c r="P423"/>
      <c r="Q423" s="64"/>
      <c r="U423" s="4"/>
      <c r="AA423" s="17"/>
      <c r="AF423" s="4"/>
    </row>
    <row r="424" spans="1:32" ht="12.75">
      <c r="A424" s="15"/>
      <c r="B424" s="38"/>
      <c r="C424" s="39"/>
      <c r="E424" s="15"/>
      <c r="G424" s="40"/>
      <c r="H424" s="26"/>
      <c r="I424" s="41"/>
      <c r="J424" s="41"/>
      <c r="K424" s="26"/>
      <c r="L424" s="26"/>
      <c r="M424" s="26"/>
      <c r="N424" s="26"/>
      <c r="O424" s="26"/>
      <c r="P424"/>
      <c r="Q424" s="64"/>
      <c r="U424" s="4"/>
      <c r="AA424" s="17"/>
      <c r="AF424" s="4"/>
    </row>
    <row r="425" spans="1:32" ht="12.75">
      <c r="A425" s="15"/>
      <c r="B425" s="38"/>
      <c r="C425" s="39"/>
      <c r="E425" s="15"/>
      <c r="G425" s="40"/>
      <c r="H425" s="26"/>
      <c r="I425" s="41"/>
      <c r="J425" s="41"/>
      <c r="K425" s="26"/>
      <c r="L425" s="26"/>
      <c r="M425" s="26"/>
      <c r="N425" s="26"/>
      <c r="O425" s="26"/>
      <c r="P425"/>
      <c r="Q425" s="64"/>
      <c r="U425" s="4"/>
      <c r="AA425" s="17"/>
      <c r="AF425" s="4"/>
    </row>
    <row r="426" spans="1:32" ht="12.75">
      <c r="A426" s="15"/>
      <c r="B426" s="38"/>
      <c r="C426" s="39"/>
      <c r="E426" s="15"/>
      <c r="G426" s="40"/>
      <c r="H426" s="26"/>
      <c r="I426" s="41"/>
      <c r="J426" s="41"/>
      <c r="K426" s="26"/>
      <c r="L426" s="26"/>
      <c r="M426" s="26"/>
      <c r="N426" s="26"/>
      <c r="O426" s="26"/>
      <c r="P426"/>
      <c r="Q426" s="64"/>
      <c r="U426" s="4"/>
      <c r="AA426" s="17"/>
      <c r="AF426" s="4"/>
    </row>
    <row r="427" spans="1:32" ht="12.75">
      <c r="A427" s="15"/>
      <c r="B427" s="38"/>
      <c r="C427" s="39"/>
      <c r="E427" s="15"/>
      <c r="G427" s="40"/>
      <c r="H427" s="26"/>
      <c r="I427" s="41"/>
      <c r="J427" s="41"/>
      <c r="K427" s="26"/>
      <c r="L427" s="26"/>
      <c r="M427" s="26"/>
      <c r="N427" s="26"/>
      <c r="O427" s="26"/>
      <c r="P427"/>
      <c r="Q427" s="64"/>
      <c r="U427" s="4"/>
      <c r="AA427" s="17"/>
      <c r="AF427" s="4"/>
    </row>
    <row r="428" spans="1:32" ht="12.75">
      <c r="A428" s="15"/>
      <c r="B428" s="38"/>
      <c r="C428" s="39"/>
      <c r="E428" s="15"/>
      <c r="G428" s="40"/>
      <c r="H428" s="26"/>
      <c r="I428" s="41"/>
      <c r="J428" s="41"/>
      <c r="K428" s="26"/>
      <c r="L428" s="26"/>
      <c r="M428" s="26"/>
      <c r="N428" s="26"/>
      <c r="O428" s="26"/>
      <c r="P428"/>
      <c r="Q428" s="64"/>
      <c r="U428" s="4"/>
      <c r="AA428" s="17"/>
      <c r="AF428" s="4"/>
    </row>
    <row r="429" spans="1:32" ht="12.75">
      <c r="A429" s="15"/>
      <c r="B429" s="38"/>
      <c r="C429" s="39"/>
      <c r="E429" s="15"/>
      <c r="G429" s="40"/>
      <c r="H429" s="26"/>
      <c r="I429" s="41"/>
      <c r="J429" s="41"/>
      <c r="K429" s="26"/>
      <c r="L429" s="26"/>
      <c r="M429" s="26"/>
      <c r="N429" s="26"/>
      <c r="O429" s="26"/>
      <c r="P429"/>
      <c r="Q429" s="64"/>
      <c r="U429" s="4"/>
      <c r="AA429" s="17"/>
      <c r="AF429" s="4"/>
    </row>
    <row r="430" spans="1:32" ht="12.75">
      <c r="A430" s="15"/>
      <c r="B430" s="38"/>
      <c r="C430" s="39"/>
      <c r="E430" s="15"/>
      <c r="G430" s="40"/>
      <c r="H430" s="26"/>
      <c r="I430" s="41"/>
      <c r="J430" s="41"/>
      <c r="K430" s="26"/>
      <c r="L430" s="26"/>
      <c r="M430" s="26"/>
      <c r="N430" s="26"/>
      <c r="O430" s="26"/>
      <c r="P430"/>
      <c r="Q430" s="64"/>
      <c r="U430" s="4"/>
      <c r="AA430" s="17"/>
      <c r="AF430" s="4"/>
    </row>
    <row r="431" spans="1:32" ht="12.75">
      <c r="A431" s="15"/>
      <c r="B431" s="38"/>
      <c r="C431" s="39"/>
      <c r="E431" s="15"/>
      <c r="G431" s="40"/>
      <c r="H431" s="26"/>
      <c r="I431" s="41"/>
      <c r="J431" s="41"/>
      <c r="K431" s="26"/>
      <c r="L431" s="26"/>
      <c r="M431" s="26"/>
      <c r="N431" s="26"/>
      <c r="O431" s="26"/>
      <c r="P431"/>
      <c r="Q431" s="64"/>
      <c r="U431" s="4"/>
      <c r="AA431" s="17"/>
      <c r="AF431" s="4"/>
    </row>
    <row r="432" spans="1:32" ht="12.75">
      <c r="A432" s="15"/>
      <c r="B432" s="38"/>
      <c r="C432" s="39"/>
      <c r="E432" s="15"/>
      <c r="G432" s="40"/>
      <c r="H432" s="26"/>
      <c r="I432" s="41"/>
      <c r="J432" s="41"/>
      <c r="K432" s="26"/>
      <c r="L432" s="26"/>
      <c r="M432" s="26"/>
      <c r="N432" s="26"/>
      <c r="O432" s="26"/>
      <c r="P432"/>
      <c r="Q432" s="64"/>
      <c r="U432" s="4"/>
      <c r="AA432" s="17"/>
      <c r="AF432" s="4"/>
    </row>
    <row r="433" spans="1:32" ht="12.75">
      <c r="A433" s="15"/>
      <c r="B433" s="38"/>
      <c r="C433" s="39"/>
      <c r="E433" s="15"/>
      <c r="G433" s="40"/>
      <c r="H433" s="26"/>
      <c r="I433" s="41"/>
      <c r="J433" s="41"/>
      <c r="K433" s="26"/>
      <c r="L433" s="26"/>
      <c r="M433" s="26"/>
      <c r="N433" s="26"/>
      <c r="O433" s="26"/>
      <c r="P433"/>
      <c r="Q433" s="64"/>
      <c r="U433" s="4"/>
      <c r="AA433" s="17"/>
      <c r="AF433" s="4"/>
    </row>
    <row r="434" spans="1:32" ht="12.75">
      <c r="A434" s="15"/>
      <c r="B434" s="38"/>
      <c r="C434" s="39"/>
      <c r="E434" s="15"/>
      <c r="G434" s="40"/>
      <c r="H434" s="26"/>
      <c r="I434" s="41"/>
      <c r="J434" s="41"/>
      <c r="K434" s="26"/>
      <c r="L434" s="26"/>
      <c r="M434" s="26"/>
      <c r="N434" s="26"/>
      <c r="O434" s="26"/>
      <c r="P434"/>
      <c r="Q434" s="64"/>
      <c r="U434" s="4"/>
      <c r="AA434" s="17"/>
      <c r="AF434" s="4"/>
    </row>
    <row r="435" spans="1:32" ht="12.75">
      <c r="A435" s="15"/>
      <c r="B435" s="38"/>
      <c r="C435" s="39"/>
      <c r="E435" s="15"/>
      <c r="G435" s="40"/>
      <c r="H435" s="26"/>
      <c r="I435" s="41"/>
      <c r="J435" s="41"/>
      <c r="K435" s="26"/>
      <c r="L435" s="26"/>
      <c r="M435" s="26"/>
      <c r="N435" s="26"/>
      <c r="O435" s="26"/>
      <c r="P435"/>
      <c r="Q435" s="64"/>
      <c r="U435" s="4"/>
      <c r="AA435" s="17"/>
      <c r="AF435" s="4"/>
    </row>
    <row r="436" spans="1:32" ht="12.75">
      <c r="A436" s="15"/>
      <c r="B436" s="38"/>
      <c r="C436" s="39"/>
      <c r="E436" s="15"/>
      <c r="G436" s="40"/>
      <c r="H436" s="26"/>
      <c r="I436" s="41"/>
      <c r="J436" s="41"/>
      <c r="K436" s="26"/>
      <c r="L436" s="26"/>
      <c r="M436" s="26"/>
      <c r="N436" s="26"/>
      <c r="O436" s="26"/>
      <c r="P436"/>
      <c r="Q436" s="64"/>
      <c r="U436" s="4"/>
      <c r="AA436" s="17"/>
      <c r="AF436" s="4"/>
    </row>
    <row r="437" spans="1:32" ht="12.75">
      <c r="A437" s="15"/>
      <c r="B437" s="38"/>
      <c r="C437" s="39"/>
      <c r="E437" s="15"/>
      <c r="G437" s="40"/>
      <c r="H437" s="26"/>
      <c r="I437" s="41"/>
      <c r="J437" s="41"/>
      <c r="K437" s="26"/>
      <c r="L437" s="26"/>
      <c r="M437" s="26"/>
      <c r="N437" s="26"/>
      <c r="O437" s="26"/>
      <c r="P437"/>
      <c r="Q437" s="64"/>
      <c r="U437" s="4"/>
      <c r="AA437" s="17"/>
      <c r="AF437" s="4"/>
    </row>
    <row r="438" spans="1:32" ht="12.75">
      <c r="A438" s="15"/>
      <c r="B438" s="38"/>
      <c r="C438" s="39"/>
      <c r="E438" s="15"/>
      <c r="G438" s="40"/>
      <c r="H438" s="26"/>
      <c r="I438" s="41"/>
      <c r="J438" s="41"/>
      <c r="K438" s="26"/>
      <c r="L438" s="26"/>
      <c r="M438" s="26"/>
      <c r="N438" s="26"/>
      <c r="O438" s="26"/>
      <c r="P438"/>
      <c r="Q438" s="64"/>
      <c r="U438" s="4"/>
      <c r="AA438" s="17"/>
      <c r="AF438" s="4"/>
    </row>
    <row r="439" spans="1:32" ht="12.75">
      <c r="A439" s="15"/>
      <c r="B439" s="38"/>
      <c r="C439" s="39"/>
      <c r="E439" s="15"/>
      <c r="G439" s="40"/>
      <c r="H439" s="26"/>
      <c r="I439" s="41"/>
      <c r="J439" s="41"/>
      <c r="K439" s="26"/>
      <c r="L439" s="26"/>
      <c r="M439" s="26"/>
      <c r="N439" s="26"/>
      <c r="O439" s="26"/>
      <c r="P439"/>
      <c r="Q439" s="64"/>
      <c r="U439" s="4"/>
      <c r="AA439" s="17"/>
      <c r="AF439" s="4"/>
    </row>
    <row r="440" spans="1:32" ht="12.75">
      <c r="A440" s="15"/>
      <c r="B440" s="38"/>
      <c r="C440" s="39"/>
      <c r="E440" s="15"/>
      <c r="G440" s="40"/>
      <c r="H440" s="26"/>
      <c r="I440" s="41"/>
      <c r="J440" s="41"/>
      <c r="K440" s="26"/>
      <c r="L440" s="26"/>
      <c r="M440" s="26"/>
      <c r="N440" s="26"/>
      <c r="O440" s="26"/>
      <c r="P440"/>
      <c r="Q440" s="64"/>
      <c r="U440" s="4"/>
      <c r="AA440" s="17"/>
      <c r="AF440" s="4"/>
    </row>
    <row r="441" spans="1:32" ht="12.75">
      <c r="A441" s="15"/>
      <c r="B441" s="38"/>
      <c r="C441" s="39"/>
      <c r="E441" s="15"/>
      <c r="G441" s="40"/>
      <c r="H441" s="26"/>
      <c r="I441" s="41"/>
      <c r="J441" s="41"/>
      <c r="K441" s="26"/>
      <c r="L441" s="26"/>
      <c r="M441" s="26"/>
      <c r="N441" s="26"/>
      <c r="O441" s="26"/>
      <c r="P441"/>
      <c r="Q441" s="64"/>
      <c r="U441" s="4"/>
      <c r="AA441" s="17"/>
      <c r="AF441" s="4"/>
    </row>
    <row r="442" spans="1:32" ht="12.75">
      <c r="A442" s="15"/>
      <c r="B442" s="38"/>
      <c r="C442" s="39"/>
      <c r="E442" s="15"/>
      <c r="G442" s="40"/>
      <c r="H442" s="26"/>
      <c r="I442" s="41"/>
      <c r="J442" s="41"/>
      <c r="K442" s="26"/>
      <c r="L442" s="26"/>
      <c r="M442" s="26"/>
      <c r="N442" s="26"/>
      <c r="O442" s="26"/>
      <c r="P442"/>
      <c r="Q442" s="64"/>
      <c r="U442" s="4"/>
      <c r="AA442" s="17"/>
      <c r="AF442" s="4"/>
    </row>
    <row r="443" spans="1:32" ht="12.75">
      <c r="A443" s="15"/>
      <c r="B443" s="38"/>
      <c r="C443" s="39"/>
      <c r="E443" s="15"/>
      <c r="G443" s="40"/>
      <c r="H443" s="26"/>
      <c r="I443" s="41"/>
      <c r="J443" s="41"/>
      <c r="K443" s="26"/>
      <c r="L443" s="26"/>
      <c r="M443" s="26"/>
      <c r="N443" s="26"/>
      <c r="O443" s="26"/>
      <c r="P443"/>
      <c r="Q443" s="64"/>
      <c r="U443" s="4"/>
      <c r="AA443" s="17"/>
      <c r="AF443" s="4"/>
    </row>
    <row r="444" spans="1:32" ht="12.75">
      <c r="A444" s="15"/>
      <c r="B444" s="38"/>
      <c r="C444" s="39"/>
      <c r="E444" s="15"/>
      <c r="G444" s="40"/>
      <c r="H444" s="26"/>
      <c r="I444" s="41"/>
      <c r="J444" s="41"/>
      <c r="K444" s="26"/>
      <c r="L444" s="26"/>
      <c r="M444" s="26"/>
      <c r="N444" s="26"/>
      <c r="O444" s="26"/>
      <c r="P444"/>
      <c r="Q444" s="64"/>
      <c r="U444" s="4"/>
      <c r="AA444" s="17"/>
      <c r="AF444" s="4"/>
    </row>
    <row r="445" spans="1:32" ht="12.75">
      <c r="A445" s="15"/>
      <c r="B445" s="38"/>
      <c r="C445" s="39"/>
      <c r="E445" s="15"/>
      <c r="G445" s="40"/>
      <c r="H445" s="26"/>
      <c r="I445" s="41"/>
      <c r="J445" s="41"/>
      <c r="K445" s="26"/>
      <c r="L445" s="26"/>
      <c r="M445" s="26"/>
      <c r="N445" s="26"/>
      <c r="O445" s="26"/>
      <c r="P445"/>
      <c r="Q445" s="64"/>
      <c r="U445" s="4"/>
      <c r="AA445" s="17"/>
      <c r="AF445" s="4"/>
    </row>
    <row r="446" spans="1:32" ht="12.75">
      <c r="A446" s="15"/>
      <c r="B446" s="38"/>
      <c r="C446" s="39"/>
      <c r="E446" s="15"/>
      <c r="G446" s="40"/>
      <c r="H446" s="26"/>
      <c r="I446" s="41"/>
      <c r="J446" s="41"/>
      <c r="K446" s="26"/>
      <c r="L446" s="26"/>
      <c r="M446" s="26"/>
      <c r="N446" s="26"/>
      <c r="O446" s="26"/>
      <c r="P446"/>
      <c r="Q446" s="64"/>
      <c r="U446" s="4"/>
      <c r="AA446" s="17"/>
      <c r="AF446" s="4"/>
    </row>
    <row r="447" spans="1:32" ht="12.75">
      <c r="A447" s="15"/>
      <c r="B447" s="38"/>
      <c r="C447" s="39"/>
      <c r="E447" s="15"/>
      <c r="G447" s="40"/>
      <c r="H447" s="26"/>
      <c r="I447" s="41"/>
      <c r="J447" s="41"/>
      <c r="K447" s="26"/>
      <c r="L447" s="26"/>
      <c r="M447" s="26"/>
      <c r="N447" s="26"/>
      <c r="O447" s="26"/>
      <c r="P447"/>
      <c r="Q447" s="64"/>
      <c r="U447" s="4"/>
      <c r="AA447" s="17"/>
      <c r="AF447" s="4"/>
    </row>
    <row r="448" spans="1:32" ht="12.75">
      <c r="A448" s="15"/>
      <c r="B448" s="38"/>
      <c r="C448" s="39"/>
      <c r="E448" s="15"/>
      <c r="G448" s="40"/>
      <c r="H448" s="26"/>
      <c r="I448" s="41"/>
      <c r="J448" s="41"/>
      <c r="K448" s="26"/>
      <c r="L448" s="26"/>
      <c r="M448" s="26"/>
      <c r="N448" s="26"/>
      <c r="O448" s="26"/>
      <c r="P448"/>
      <c r="Q448" s="64"/>
      <c r="U448" s="4"/>
      <c r="AA448" s="17"/>
      <c r="AF448" s="4"/>
    </row>
    <row r="449" spans="1:32" ht="12.75">
      <c r="A449" s="15"/>
      <c r="B449" s="38"/>
      <c r="C449" s="39"/>
      <c r="E449" s="15"/>
      <c r="G449" s="40"/>
      <c r="H449" s="26"/>
      <c r="I449" s="41"/>
      <c r="J449" s="41"/>
      <c r="K449" s="26"/>
      <c r="L449" s="26"/>
      <c r="M449" s="26"/>
      <c r="N449" s="26"/>
      <c r="O449" s="26"/>
      <c r="P449"/>
      <c r="Q449" s="64"/>
      <c r="U449" s="4"/>
      <c r="AA449" s="17"/>
      <c r="AF449" s="4"/>
    </row>
    <row r="450" spans="7:32" ht="12.75">
      <c r="G450" s="42"/>
      <c r="I450" s="15"/>
      <c r="J450" s="15"/>
      <c r="K450" s="5"/>
      <c r="L450" s="5"/>
      <c r="M450" s="5"/>
      <c r="N450" s="5"/>
      <c r="O450" s="5"/>
      <c r="P450"/>
      <c r="U450" s="4"/>
      <c r="AA450" s="17"/>
      <c r="AF450" s="4"/>
    </row>
    <row r="451" spans="7:32" ht="12.75">
      <c r="G451" s="38"/>
      <c r="I451" s="15"/>
      <c r="J451" s="15"/>
      <c r="O451" s="4"/>
      <c r="P451"/>
      <c r="U451" s="4"/>
      <c r="AA451" s="17"/>
      <c r="AF451" s="4"/>
    </row>
    <row r="452" spans="6:32" ht="12.75">
      <c r="F452" s="5"/>
      <c r="G452" s="38"/>
      <c r="H452" s="5"/>
      <c r="I452" s="69"/>
      <c r="J452" s="17"/>
      <c r="L452" s="5"/>
      <c r="M452" s="5"/>
      <c r="N452" s="5"/>
      <c r="O452" s="5"/>
      <c r="P452"/>
      <c r="Q452" s="17"/>
      <c r="U452" s="4"/>
      <c r="AA452" s="17"/>
      <c r="AF452" s="4"/>
    </row>
    <row r="453" spans="7:32" ht="12.75">
      <c r="G453" s="38"/>
      <c r="H453" s="53"/>
      <c r="I453" s="72"/>
      <c r="J453" s="54"/>
      <c r="O453" s="53"/>
      <c r="P453"/>
      <c r="Q453" s="54"/>
      <c r="U453" s="4"/>
      <c r="AA453" s="17"/>
      <c r="AF453" s="4"/>
    </row>
    <row r="454" spans="7:32" ht="12.75">
      <c r="G454" s="38"/>
      <c r="H454" s="22"/>
      <c r="I454" s="67"/>
      <c r="J454" s="17"/>
      <c r="O454" s="22"/>
      <c r="P454"/>
      <c r="Q454" s="17"/>
      <c r="U454" s="4"/>
      <c r="AA454" s="17"/>
      <c r="AF454" s="4"/>
    </row>
    <row r="455" spans="7:32" ht="12.75">
      <c r="G455" s="38"/>
      <c r="N455" s="15"/>
      <c r="P455" s="4"/>
      <c r="AF455" s="17"/>
    </row>
    <row r="456" spans="7:32" ht="12.75">
      <c r="G456" s="13"/>
      <c r="J456" s="22" t="s">
        <v>32</v>
      </c>
      <c r="K456" s="22"/>
      <c r="L456" s="19"/>
      <c r="M456" s="27"/>
      <c r="N456" s="15"/>
      <c r="P456" s="36"/>
      <c r="Q456" s="36"/>
      <c r="R456" s="36"/>
      <c r="S456" s="36"/>
      <c r="T456" s="36"/>
      <c r="V456" s="36"/>
      <c r="AF456" s="17"/>
    </row>
    <row r="457" spans="7:32" ht="12.75">
      <c r="G457" s="5" t="s">
        <v>25</v>
      </c>
      <c r="H457" s="28"/>
      <c r="I457" s="29"/>
      <c r="J457" s="22" t="s">
        <v>30</v>
      </c>
      <c r="K457" s="22"/>
      <c r="L457" s="45"/>
      <c r="M457" s="46"/>
      <c r="N457" s="47"/>
      <c r="P457" s="36"/>
      <c r="Q457" s="36"/>
      <c r="R457" s="36"/>
      <c r="S457" s="36"/>
      <c r="T457" s="36"/>
      <c r="V457" s="36"/>
      <c r="AF457" s="17"/>
    </row>
    <row r="458" spans="1:32" ht="118.5">
      <c r="A458" s="5"/>
      <c r="B458" s="5"/>
      <c r="C458" s="5"/>
      <c r="D458" s="5"/>
      <c r="E458" s="5"/>
      <c r="F458" s="5"/>
      <c r="G458" s="13" t="s">
        <v>15</v>
      </c>
      <c r="H458" s="33" t="s">
        <v>96</v>
      </c>
      <c r="I458" s="34" t="s">
        <v>16</v>
      </c>
      <c r="J458" s="34" t="s">
        <v>17</v>
      </c>
      <c r="K458" s="35" t="s">
        <v>55</v>
      </c>
      <c r="L458" s="35" t="s">
        <v>56</v>
      </c>
      <c r="M458" s="35" t="s">
        <v>57</v>
      </c>
      <c r="N458" s="35" t="s">
        <v>58</v>
      </c>
      <c r="O458" s="35" t="s">
        <v>59</v>
      </c>
      <c r="P458"/>
      <c r="U458" s="4"/>
      <c r="AA458" s="17"/>
      <c r="AF458" s="4"/>
    </row>
    <row r="459" spans="1:32" ht="12.75">
      <c r="A459" s="15"/>
      <c r="B459" s="38"/>
      <c r="C459" s="39"/>
      <c r="E459" s="15"/>
      <c r="G459" s="40"/>
      <c r="H459" s="26"/>
      <c r="I459" s="41"/>
      <c r="J459" s="41"/>
      <c r="K459" s="26"/>
      <c r="L459" s="26"/>
      <c r="M459" s="26"/>
      <c r="N459" s="26"/>
      <c r="O459" s="26"/>
      <c r="P459"/>
      <c r="Q459" s="64"/>
      <c r="U459" s="4"/>
      <c r="AA459" s="17"/>
      <c r="AF459" s="4"/>
    </row>
    <row r="460" spans="1:32" ht="12.75">
      <c r="A460" s="15"/>
      <c r="B460" s="38"/>
      <c r="C460" s="39"/>
      <c r="E460" s="15"/>
      <c r="G460" s="40"/>
      <c r="H460" s="26"/>
      <c r="I460" s="41"/>
      <c r="J460" s="41"/>
      <c r="K460" s="26"/>
      <c r="L460" s="26"/>
      <c r="M460" s="26"/>
      <c r="N460" s="26"/>
      <c r="O460" s="26"/>
      <c r="P460"/>
      <c r="Q460" s="64"/>
      <c r="U460" s="4"/>
      <c r="AA460" s="17"/>
      <c r="AF460" s="4"/>
    </row>
    <row r="461" spans="1:32" ht="12.75">
      <c r="A461" s="15"/>
      <c r="B461" s="38"/>
      <c r="C461" s="39"/>
      <c r="E461" s="15"/>
      <c r="G461" s="40"/>
      <c r="H461" s="26"/>
      <c r="I461" s="41"/>
      <c r="J461" s="41"/>
      <c r="K461" s="26"/>
      <c r="L461" s="26"/>
      <c r="M461" s="26"/>
      <c r="N461" s="26"/>
      <c r="O461" s="26"/>
      <c r="P461"/>
      <c r="Q461" s="64"/>
      <c r="U461" s="4"/>
      <c r="AA461" s="17"/>
      <c r="AF461" s="4"/>
    </row>
    <row r="462" spans="1:32" ht="12.75">
      <c r="A462" s="15"/>
      <c r="B462" s="38"/>
      <c r="C462" s="39"/>
      <c r="E462" s="15"/>
      <c r="G462" s="40"/>
      <c r="H462" s="26"/>
      <c r="I462" s="41"/>
      <c r="J462" s="41"/>
      <c r="K462" s="26"/>
      <c r="L462" s="26"/>
      <c r="M462" s="26"/>
      <c r="N462" s="26"/>
      <c r="O462" s="26"/>
      <c r="P462"/>
      <c r="Q462" s="64"/>
      <c r="U462" s="4"/>
      <c r="AA462" s="17"/>
      <c r="AF462" s="4"/>
    </row>
    <row r="463" spans="1:32" ht="12.75">
      <c r="A463" s="15"/>
      <c r="B463" s="38"/>
      <c r="C463" s="39"/>
      <c r="E463" s="15"/>
      <c r="G463" s="40"/>
      <c r="H463" s="26"/>
      <c r="I463" s="41"/>
      <c r="J463" s="41"/>
      <c r="K463" s="26"/>
      <c r="L463" s="26"/>
      <c r="M463" s="26"/>
      <c r="N463" s="26"/>
      <c r="O463" s="26"/>
      <c r="P463"/>
      <c r="Q463" s="64"/>
      <c r="U463" s="4"/>
      <c r="AA463" s="17"/>
      <c r="AF463" s="4"/>
    </row>
    <row r="464" spans="1:32" ht="12.75">
      <c r="A464" s="15"/>
      <c r="B464" s="38"/>
      <c r="C464" s="39"/>
      <c r="E464" s="15"/>
      <c r="G464" s="40"/>
      <c r="H464" s="26"/>
      <c r="I464" s="41"/>
      <c r="J464" s="41"/>
      <c r="K464" s="26"/>
      <c r="L464" s="26"/>
      <c r="M464" s="26"/>
      <c r="N464" s="26"/>
      <c r="O464" s="26"/>
      <c r="P464"/>
      <c r="Q464" s="64"/>
      <c r="U464" s="4"/>
      <c r="AA464" s="17"/>
      <c r="AF464" s="4"/>
    </row>
    <row r="465" spans="1:32" ht="12.75">
      <c r="A465" s="15"/>
      <c r="B465" s="38"/>
      <c r="C465" s="39"/>
      <c r="E465" s="15"/>
      <c r="G465" s="40"/>
      <c r="H465" s="26"/>
      <c r="I465" s="41"/>
      <c r="J465" s="41"/>
      <c r="K465" s="26"/>
      <c r="L465" s="26"/>
      <c r="M465" s="26"/>
      <c r="N465" s="26"/>
      <c r="O465" s="26"/>
      <c r="P465"/>
      <c r="Q465" s="64"/>
      <c r="U465" s="4"/>
      <c r="AA465" s="17"/>
      <c r="AF465" s="4"/>
    </row>
    <row r="466" spans="1:32" ht="12.75">
      <c r="A466" s="15"/>
      <c r="B466" s="38"/>
      <c r="C466" s="39"/>
      <c r="E466" s="15"/>
      <c r="G466" s="40"/>
      <c r="H466" s="26"/>
      <c r="I466" s="41"/>
      <c r="J466" s="41"/>
      <c r="K466" s="26"/>
      <c r="L466" s="26"/>
      <c r="M466" s="26"/>
      <c r="N466" s="26"/>
      <c r="O466" s="26"/>
      <c r="P466"/>
      <c r="Q466" s="64"/>
      <c r="U466" s="4"/>
      <c r="AA466" s="17"/>
      <c r="AF466" s="4"/>
    </row>
    <row r="467" spans="1:32" ht="12.75">
      <c r="A467" s="15"/>
      <c r="B467" s="38"/>
      <c r="C467" s="39"/>
      <c r="E467" s="15"/>
      <c r="G467" s="40"/>
      <c r="H467" s="26"/>
      <c r="I467" s="41"/>
      <c r="J467" s="41"/>
      <c r="K467" s="26"/>
      <c r="L467" s="26"/>
      <c r="M467" s="26"/>
      <c r="N467" s="26"/>
      <c r="O467" s="26"/>
      <c r="P467"/>
      <c r="Q467" s="64"/>
      <c r="U467" s="4"/>
      <c r="AA467" s="17"/>
      <c r="AF467" s="4"/>
    </row>
    <row r="468" spans="1:32" ht="12.75">
      <c r="A468" s="15"/>
      <c r="B468" s="38"/>
      <c r="C468" s="39"/>
      <c r="E468" s="15"/>
      <c r="G468" s="40"/>
      <c r="H468" s="26"/>
      <c r="I468" s="41"/>
      <c r="J468" s="41"/>
      <c r="K468" s="26"/>
      <c r="L468" s="26"/>
      <c r="M468" s="26"/>
      <c r="N468" s="26"/>
      <c r="O468" s="26"/>
      <c r="P468"/>
      <c r="Q468" s="64"/>
      <c r="U468" s="4"/>
      <c r="AA468" s="17"/>
      <c r="AF468" s="4"/>
    </row>
    <row r="469" spans="1:32" ht="12.75">
      <c r="A469" s="15"/>
      <c r="B469" s="38"/>
      <c r="C469" s="39"/>
      <c r="E469" s="15"/>
      <c r="G469" s="40"/>
      <c r="H469" s="26"/>
      <c r="I469" s="41"/>
      <c r="J469" s="41"/>
      <c r="K469" s="26"/>
      <c r="L469" s="26"/>
      <c r="M469" s="26"/>
      <c r="N469" s="26"/>
      <c r="O469" s="26"/>
      <c r="P469"/>
      <c r="Q469" s="64"/>
      <c r="U469" s="4"/>
      <c r="AA469" s="17"/>
      <c r="AF469" s="4"/>
    </row>
    <row r="470" spans="1:32" ht="12.75">
      <c r="A470" s="15"/>
      <c r="B470" s="38"/>
      <c r="C470" s="39"/>
      <c r="E470" s="15"/>
      <c r="G470" s="40"/>
      <c r="H470" s="26"/>
      <c r="I470" s="41"/>
      <c r="J470" s="41"/>
      <c r="K470" s="26"/>
      <c r="L470" s="26"/>
      <c r="M470" s="26"/>
      <c r="N470" s="26"/>
      <c r="O470" s="26"/>
      <c r="P470"/>
      <c r="Q470" s="64"/>
      <c r="U470" s="4"/>
      <c r="AA470" s="17"/>
      <c r="AF470" s="4"/>
    </row>
    <row r="471" spans="1:32" ht="12.75">
      <c r="A471" s="15"/>
      <c r="B471" s="38"/>
      <c r="C471" s="39"/>
      <c r="E471" s="15"/>
      <c r="G471" s="40"/>
      <c r="H471" s="26"/>
      <c r="I471" s="41"/>
      <c r="J471" s="41"/>
      <c r="K471" s="26"/>
      <c r="L471" s="26"/>
      <c r="M471" s="26"/>
      <c r="N471" s="26"/>
      <c r="O471" s="26"/>
      <c r="P471"/>
      <c r="Q471" s="64"/>
      <c r="U471" s="4"/>
      <c r="AA471" s="17"/>
      <c r="AF471" s="4"/>
    </row>
    <row r="472" spans="1:32" ht="12.75">
      <c r="A472" s="15"/>
      <c r="B472" s="38"/>
      <c r="C472" s="39"/>
      <c r="E472" s="15"/>
      <c r="G472" s="40"/>
      <c r="H472" s="26"/>
      <c r="I472" s="41"/>
      <c r="J472" s="41"/>
      <c r="K472" s="26"/>
      <c r="L472" s="26"/>
      <c r="M472" s="26"/>
      <c r="N472" s="26"/>
      <c r="O472" s="26"/>
      <c r="P472"/>
      <c r="Q472" s="64"/>
      <c r="U472" s="4"/>
      <c r="AA472" s="17"/>
      <c r="AF472" s="4"/>
    </row>
    <row r="473" spans="1:32" ht="12.75">
      <c r="A473" s="15"/>
      <c r="B473" s="38"/>
      <c r="C473" s="39"/>
      <c r="E473" s="15"/>
      <c r="G473" s="40"/>
      <c r="H473" s="26"/>
      <c r="I473" s="41"/>
      <c r="J473" s="41"/>
      <c r="K473" s="26"/>
      <c r="L473" s="26"/>
      <c r="M473" s="26"/>
      <c r="N473" s="26"/>
      <c r="O473" s="26"/>
      <c r="P473"/>
      <c r="Q473" s="64"/>
      <c r="U473" s="4"/>
      <c r="AA473" s="17"/>
      <c r="AF473" s="4"/>
    </row>
    <row r="474" spans="1:32" ht="12.75">
      <c r="A474" s="15"/>
      <c r="B474" s="38"/>
      <c r="C474" s="39"/>
      <c r="E474" s="15"/>
      <c r="G474" s="40"/>
      <c r="H474" s="26"/>
      <c r="I474" s="41"/>
      <c r="J474" s="41"/>
      <c r="K474" s="26"/>
      <c r="L474" s="26"/>
      <c r="M474" s="26"/>
      <c r="N474" s="26"/>
      <c r="O474" s="26"/>
      <c r="P474"/>
      <c r="Q474" s="64"/>
      <c r="U474" s="4"/>
      <c r="AA474" s="17"/>
      <c r="AF474" s="4"/>
    </row>
    <row r="475" spans="1:32" ht="12.75">
      <c r="A475" s="15"/>
      <c r="B475" s="38"/>
      <c r="C475" s="39"/>
      <c r="E475" s="15"/>
      <c r="G475" s="40"/>
      <c r="H475" s="26"/>
      <c r="I475" s="41"/>
      <c r="J475" s="41"/>
      <c r="K475" s="26"/>
      <c r="L475" s="26"/>
      <c r="M475" s="26"/>
      <c r="N475" s="26"/>
      <c r="O475" s="26"/>
      <c r="P475"/>
      <c r="Q475" s="64"/>
      <c r="U475" s="4"/>
      <c r="AA475" s="17"/>
      <c r="AF475" s="4"/>
    </row>
    <row r="476" spans="1:32" ht="12.75">
      <c r="A476" s="15"/>
      <c r="B476" s="38"/>
      <c r="C476" s="39"/>
      <c r="E476" s="15"/>
      <c r="G476" s="40"/>
      <c r="H476" s="26"/>
      <c r="I476" s="41"/>
      <c r="J476" s="41"/>
      <c r="K476" s="26"/>
      <c r="L476" s="26"/>
      <c r="M476" s="26"/>
      <c r="N476" s="26"/>
      <c r="O476" s="26"/>
      <c r="P476"/>
      <c r="Q476" s="64"/>
      <c r="U476" s="4"/>
      <c r="AA476" s="17"/>
      <c r="AF476" s="4"/>
    </row>
    <row r="477" spans="1:32" ht="12.75">
      <c r="A477" s="15"/>
      <c r="B477" s="38"/>
      <c r="C477" s="39"/>
      <c r="E477" s="15"/>
      <c r="G477" s="40"/>
      <c r="H477" s="26"/>
      <c r="I477" s="41"/>
      <c r="J477" s="41"/>
      <c r="K477" s="26"/>
      <c r="L477" s="26"/>
      <c r="M477" s="26"/>
      <c r="N477" s="26"/>
      <c r="O477" s="26"/>
      <c r="P477"/>
      <c r="Q477" s="64"/>
      <c r="U477" s="4"/>
      <c r="AA477" s="17"/>
      <c r="AF477" s="4"/>
    </row>
    <row r="478" spans="1:32" ht="12.75">
      <c r="A478" s="15"/>
      <c r="B478" s="38"/>
      <c r="C478" s="39"/>
      <c r="E478" s="15"/>
      <c r="G478" s="40"/>
      <c r="H478" s="26"/>
      <c r="I478" s="41"/>
      <c r="J478" s="41"/>
      <c r="K478" s="26"/>
      <c r="L478" s="26"/>
      <c r="M478" s="26"/>
      <c r="N478" s="26"/>
      <c r="O478" s="26"/>
      <c r="P478"/>
      <c r="Q478" s="64"/>
      <c r="U478" s="4"/>
      <c r="AA478" s="17"/>
      <c r="AF478" s="4"/>
    </row>
    <row r="479" spans="1:32" ht="12.75">
      <c r="A479" s="15"/>
      <c r="B479" s="38"/>
      <c r="C479" s="39"/>
      <c r="E479" s="15"/>
      <c r="G479" s="40"/>
      <c r="H479" s="26"/>
      <c r="I479" s="41"/>
      <c r="J479" s="41"/>
      <c r="K479" s="26"/>
      <c r="L479" s="26"/>
      <c r="M479" s="26"/>
      <c r="N479" s="26"/>
      <c r="O479" s="26"/>
      <c r="P479"/>
      <c r="Q479" s="64"/>
      <c r="U479" s="4"/>
      <c r="AA479" s="17"/>
      <c r="AF479" s="4"/>
    </row>
    <row r="480" spans="1:32" ht="12.75">
      <c r="A480" s="15"/>
      <c r="B480" s="38"/>
      <c r="C480" s="39"/>
      <c r="E480" s="15"/>
      <c r="G480" s="40"/>
      <c r="H480" s="26"/>
      <c r="I480" s="41"/>
      <c r="J480" s="41"/>
      <c r="K480" s="26"/>
      <c r="L480" s="26"/>
      <c r="M480" s="26"/>
      <c r="N480" s="26"/>
      <c r="O480" s="26"/>
      <c r="P480"/>
      <c r="Q480" s="64"/>
      <c r="U480" s="4"/>
      <c r="AA480" s="17"/>
      <c r="AF480" s="4"/>
    </row>
    <row r="481" spans="1:32" ht="12.75">
      <c r="A481" s="15"/>
      <c r="B481" s="38"/>
      <c r="C481" s="39"/>
      <c r="E481" s="15"/>
      <c r="G481" s="40"/>
      <c r="H481" s="26"/>
      <c r="I481" s="41"/>
      <c r="J481" s="41"/>
      <c r="K481" s="26"/>
      <c r="L481" s="26"/>
      <c r="M481" s="26"/>
      <c r="N481" s="26"/>
      <c r="O481" s="26"/>
      <c r="P481"/>
      <c r="Q481" s="64"/>
      <c r="U481" s="4"/>
      <c r="AA481" s="17"/>
      <c r="AF481" s="4"/>
    </row>
    <row r="482" spans="1:32" ht="12.75">
      <c r="A482" s="15"/>
      <c r="B482" s="38"/>
      <c r="C482" s="39"/>
      <c r="E482" s="15"/>
      <c r="G482" s="40"/>
      <c r="H482" s="26"/>
      <c r="I482" s="41"/>
      <c r="J482" s="41"/>
      <c r="K482" s="26"/>
      <c r="L482" s="26"/>
      <c r="M482" s="26"/>
      <c r="N482" s="26"/>
      <c r="O482" s="26"/>
      <c r="P482"/>
      <c r="Q482" s="64"/>
      <c r="U482" s="4"/>
      <c r="AA482" s="17"/>
      <c r="AF482" s="4"/>
    </row>
    <row r="483" spans="1:32" ht="12.75">
      <c r="A483" s="15"/>
      <c r="B483" s="38"/>
      <c r="C483" s="39"/>
      <c r="E483" s="15"/>
      <c r="G483" s="40"/>
      <c r="H483" s="26"/>
      <c r="I483" s="41"/>
      <c r="J483" s="41"/>
      <c r="K483" s="26"/>
      <c r="L483" s="26"/>
      <c r="M483" s="26"/>
      <c r="N483" s="26"/>
      <c r="O483" s="26"/>
      <c r="P483"/>
      <c r="Q483" s="64"/>
      <c r="U483" s="4"/>
      <c r="AA483" s="17"/>
      <c r="AF483" s="4"/>
    </row>
    <row r="484" spans="1:32" ht="12.75">
      <c r="A484" s="15"/>
      <c r="B484" s="38"/>
      <c r="C484" s="39"/>
      <c r="E484" s="15"/>
      <c r="G484" s="40"/>
      <c r="H484" s="26"/>
      <c r="I484" s="41"/>
      <c r="J484" s="41"/>
      <c r="K484" s="26"/>
      <c r="L484" s="26"/>
      <c r="M484" s="26"/>
      <c r="N484" s="26"/>
      <c r="O484" s="26"/>
      <c r="P484"/>
      <c r="Q484" s="64"/>
      <c r="U484" s="4"/>
      <c r="AA484" s="17"/>
      <c r="AF484" s="4"/>
    </row>
    <row r="485" spans="1:32" ht="12.75">
      <c r="A485" s="15"/>
      <c r="B485" s="38"/>
      <c r="C485" s="39"/>
      <c r="E485" s="15"/>
      <c r="G485" s="40"/>
      <c r="H485" s="26"/>
      <c r="I485" s="41"/>
      <c r="J485" s="41"/>
      <c r="K485" s="26"/>
      <c r="L485" s="26"/>
      <c r="M485" s="26"/>
      <c r="N485" s="26"/>
      <c r="O485" s="26"/>
      <c r="P485"/>
      <c r="Q485" s="64"/>
      <c r="U485" s="4"/>
      <c r="AA485" s="17"/>
      <c r="AF485" s="4"/>
    </row>
    <row r="486" spans="1:32" ht="12.75">
      <c r="A486" s="15"/>
      <c r="B486" s="38"/>
      <c r="C486" s="39"/>
      <c r="E486" s="15"/>
      <c r="G486" s="40"/>
      <c r="H486" s="26"/>
      <c r="I486" s="41"/>
      <c r="J486" s="41"/>
      <c r="K486" s="26"/>
      <c r="L486" s="26"/>
      <c r="M486" s="26"/>
      <c r="N486" s="26"/>
      <c r="O486" s="26"/>
      <c r="P486"/>
      <c r="Q486" s="64"/>
      <c r="U486" s="4"/>
      <c r="AA486" s="17"/>
      <c r="AF486" s="4"/>
    </row>
    <row r="487" spans="1:32" ht="12.75">
      <c r="A487" s="15"/>
      <c r="B487" s="38"/>
      <c r="C487" s="39"/>
      <c r="E487" s="15"/>
      <c r="G487" s="40"/>
      <c r="H487" s="26"/>
      <c r="I487" s="41"/>
      <c r="J487" s="41"/>
      <c r="K487" s="26"/>
      <c r="L487" s="26"/>
      <c r="M487" s="26"/>
      <c r="N487" s="26"/>
      <c r="O487" s="26"/>
      <c r="P487"/>
      <c r="Q487" s="64"/>
      <c r="U487" s="4"/>
      <c r="AA487" s="17"/>
      <c r="AF487" s="4"/>
    </row>
    <row r="488" spans="1:32" ht="12.75">
      <c r="A488" s="15"/>
      <c r="B488" s="38"/>
      <c r="C488" s="39"/>
      <c r="E488" s="15"/>
      <c r="G488" s="40"/>
      <c r="H488" s="26"/>
      <c r="I488" s="41"/>
      <c r="J488" s="41"/>
      <c r="K488" s="26"/>
      <c r="L488" s="26"/>
      <c r="M488" s="26"/>
      <c r="N488" s="26"/>
      <c r="O488" s="26"/>
      <c r="P488"/>
      <c r="Q488" s="64"/>
      <c r="U488" s="4"/>
      <c r="AA488" s="17"/>
      <c r="AF488" s="4"/>
    </row>
    <row r="489" spans="1:32" ht="12.75">
      <c r="A489" s="15"/>
      <c r="B489" s="38"/>
      <c r="C489" s="39"/>
      <c r="E489" s="15"/>
      <c r="G489" s="40"/>
      <c r="H489" s="26"/>
      <c r="I489" s="41"/>
      <c r="J489" s="41"/>
      <c r="K489" s="26"/>
      <c r="L489" s="26"/>
      <c r="M489" s="26"/>
      <c r="N489" s="26"/>
      <c r="O489" s="26"/>
      <c r="P489"/>
      <c r="Q489" s="64"/>
      <c r="U489" s="4"/>
      <c r="AA489" s="17"/>
      <c r="AF489" s="4"/>
    </row>
    <row r="490" spans="1:32" ht="12.75">
      <c r="A490" s="15"/>
      <c r="B490" s="38"/>
      <c r="C490" s="39"/>
      <c r="E490" s="15"/>
      <c r="G490" s="40"/>
      <c r="H490" s="26"/>
      <c r="I490" s="41"/>
      <c r="J490" s="41"/>
      <c r="K490" s="26"/>
      <c r="L490" s="26"/>
      <c r="M490" s="26"/>
      <c r="N490" s="26"/>
      <c r="O490" s="26"/>
      <c r="P490"/>
      <c r="Q490" s="64"/>
      <c r="U490" s="4"/>
      <c r="AA490" s="17"/>
      <c r="AF490" s="4"/>
    </row>
    <row r="491" spans="1:32" ht="12.75">
      <c r="A491" s="15"/>
      <c r="B491" s="38"/>
      <c r="C491" s="39"/>
      <c r="E491" s="15"/>
      <c r="G491" s="40"/>
      <c r="H491" s="26"/>
      <c r="I491" s="41"/>
      <c r="J491" s="41"/>
      <c r="K491" s="26"/>
      <c r="L491" s="26"/>
      <c r="M491" s="26"/>
      <c r="N491" s="26"/>
      <c r="O491" s="26"/>
      <c r="P491"/>
      <c r="Q491" s="64"/>
      <c r="U491" s="4"/>
      <c r="AA491" s="17"/>
      <c r="AF491" s="4"/>
    </row>
    <row r="492" spans="1:32" ht="12.75">
      <c r="A492" s="15"/>
      <c r="B492" s="38"/>
      <c r="C492" s="39"/>
      <c r="E492" s="15"/>
      <c r="G492" s="40"/>
      <c r="H492" s="26"/>
      <c r="I492" s="41"/>
      <c r="J492" s="41"/>
      <c r="K492" s="26"/>
      <c r="L492" s="26"/>
      <c r="M492" s="26"/>
      <c r="N492" s="26"/>
      <c r="O492" s="26"/>
      <c r="P492"/>
      <c r="Q492" s="64"/>
      <c r="U492" s="4"/>
      <c r="AA492" s="17"/>
      <c r="AF492" s="4"/>
    </row>
    <row r="493" spans="1:32" ht="12.75">
      <c r="A493" s="15"/>
      <c r="B493" s="38"/>
      <c r="C493" s="39"/>
      <c r="E493" s="15"/>
      <c r="G493" s="40"/>
      <c r="H493" s="26"/>
      <c r="I493" s="41"/>
      <c r="J493" s="41"/>
      <c r="K493" s="26"/>
      <c r="L493" s="26"/>
      <c r="M493" s="26"/>
      <c r="N493" s="26"/>
      <c r="O493" s="26"/>
      <c r="P493"/>
      <c r="Q493" s="64"/>
      <c r="U493" s="4"/>
      <c r="AA493" s="17"/>
      <c r="AF493" s="4"/>
    </row>
    <row r="494" spans="1:32" ht="12.75">
      <c r="A494" s="15"/>
      <c r="B494" s="38"/>
      <c r="C494" s="39"/>
      <c r="E494" s="15"/>
      <c r="G494" s="40"/>
      <c r="H494" s="26"/>
      <c r="I494" s="41"/>
      <c r="J494" s="41"/>
      <c r="K494" s="26"/>
      <c r="L494" s="26"/>
      <c r="M494" s="26"/>
      <c r="N494" s="26"/>
      <c r="O494" s="26"/>
      <c r="P494"/>
      <c r="Q494" s="64"/>
      <c r="U494" s="4"/>
      <c r="AA494" s="17"/>
      <c r="AF494" s="4"/>
    </row>
    <row r="495" spans="1:32" ht="12.75">
      <c r="A495" s="15"/>
      <c r="B495" s="38"/>
      <c r="C495" s="39"/>
      <c r="E495" s="15"/>
      <c r="G495" s="40"/>
      <c r="H495" s="26"/>
      <c r="I495" s="41"/>
      <c r="J495" s="41"/>
      <c r="K495" s="26"/>
      <c r="L495" s="26"/>
      <c r="M495" s="26"/>
      <c r="N495" s="26"/>
      <c r="O495" s="26"/>
      <c r="P495"/>
      <c r="Q495" s="64"/>
      <c r="U495" s="4"/>
      <c r="AA495" s="17"/>
      <c r="AF495" s="4"/>
    </row>
    <row r="496" spans="1:32" ht="12.75">
      <c r="A496" s="15"/>
      <c r="B496" s="38"/>
      <c r="C496" s="39"/>
      <c r="E496" s="15"/>
      <c r="G496" s="40"/>
      <c r="H496" s="26"/>
      <c r="I496" s="41"/>
      <c r="J496" s="41"/>
      <c r="K496" s="26"/>
      <c r="L496" s="26"/>
      <c r="M496" s="26"/>
      <c r="N496" s="26"/>
      <c r="O496" s="26"/>
      <c r="P496"/>
      <c r="Q496" s="64"/>
      <c r="U496" s="4"/>
      <c r="AA496" s="17"/>
      <c r="AF496" s="4"/>
    </row>
    <row r="497" spans="1:32" ht="12.75">
      <c r="A497" s="15"/>
      <c r="B497" s="38"/>
      <c r="C497" s="39"/>
      <c r="E497" s="15"/>
      <c r="G497" s="40"/>
      <c r="H497" s="26"/>
      <c r="I497" s="41"/>
      <c r="J497" s="41"/>
      <c r="K497" s="26"/>
      <c r="L497" s="26"/>
      <c r="M497" s="26"/>
      <c r="N497" s="26"/>
      <c r="O497" s="26"/>
      <c r="P497"/>
      <c r="Q497" s="64"/>
      <c r="U497" s="4"/>
      <c r="AA497" s="17"/>
      <c r="AF497" s="4"/>
    </row>
    <row r="498" spans="1:32" ht="12.75">
      <c r="A498" s="15"/>
      <c r="B498" s="38"/>
      <c r="C498" s="39"/>
      <c r="E498" s="15"/>
      <c r="G498" s="40"/>
      <c r="H498" s="26"/>
      <c r="I498" s="41"/>
      <c r="J498" s="41"/>
      <c r="K498" s="26"/>
      <c r="L498" s="26"/>
      <c r="M498" s="26"/>
      <c r="N498" s="26"/>
      <c r="O498" s="26"/>
      <c r="P498"/>
      <c r="Q498" s="64"/>
      <c r="U498" s="4"/>
      <c r="AA498" s="17"/>
      <c r="AF498" s="4"/>
    </row>
    <row r="499" spans="7:32" ht="12.75">
      <c r="G499" s="42"/>
      <c r="I499" s="15"/>
      <c r="J499" s="15"/>
      <c r="K499" s="5"/>
      <c r="L499" s="5"/>
      <c r="M499" s="5"/>
      <c r="N499" s="5"/>
      <c r="O499" s="5"/>
      <c r="P499"/>
      <c r="U499" s="4"/>
      <c r="AA499" s="17"/>
      <c r="AF499" s="4"/>
    </row>
    <row r="500" spans="7:32" ht="12.75">
      <c r="G500" s="38"/>
      <c r="I500" s="15"/>
      <c r="J500" s="15"/>
      <c r="O500" s="4"/>
      <c r="P500"/>
      <c r="U500" s="4"/>
      <c r="AA500" s="17"/>
      <c r="AF500" s="4"/>
    </row>
    <row r="501" spans="6:32" ht="12.75">
      <c r="F501" s="5"/>
      <c r="G501" s="38"/>
      <c r="H501" s="5"/>
      <c r="I501" s="69"/>
      <c r="J501" s="17"/>
      <c r="L501" s="5"/>
      <c r="M501" s="5"/>
      <c r="N501" s="5"/>
      <c r="O501" s="5"/>
      <c r="P501"/>
      <c r="Q501" s="17"/>
      <c r="U501" s="4"/>
      <c r="AA501" s="17"/>
      <c r="AF501" s="4"/>
    </row>
    <row r="502" spans="7:32" ht="12.75">
      <c r="G502" s="38"/>
      <c r="H502" s="53"/>
      <c r="I502" s="72"/>
      <c r="J502" s="54"/>
      <c r="O502" s="53"/>
      <c r="P502"/>
      <c r="Q502" s="54"/>
      <c r="U502" s="4"/>
      <c r="AA502" s="17"/>
      <c r="AF502" s="4"/>
    </row>
    <row r="503" spans="7:32" ht="12.75">
      <c r="G503" s="38"/>
      <c r="H503" s="22"/>
      <c r="I503" s="67"/>
      <c r="J503" s="17"/>
      <c r="O503" s="22"/>
      <c r="P503"/>
      <c r="Q503" s="17"/>
      <c r="U503" s="4"/>
      <c r="AA503" s="17"/>
      <c r="AF503" s="4"/>
    </row>
    <row r="504" spans="7:32" ht="12.75">
      <c r="G504" s="38"/>
      <c r="N504" s="15"/>
      <c r="P504" s="4"/>
      <c r="AF504" s="17"/>
    </row>
    <row r="505" spans="7:32" ht="12.75">
      <c r="G505" s="13"/>
      <c r="J505" s="22" t="s">
        <v>32</v>
      </c>
      <c r="K505" s="22"/>
      <c r="L505" s="19"/>
      <c r="M505" s="27"/>
      <c r="N505" s="15"/>
      <c r="P505" s="36"/>
      <c r="Q505" s="36"/>
      <c r="R505" s="36"/>
      <c r="S505" s="36"/>
      <c r="T505" s="36"/>
      <c r="V505" s="36"/>
      <c r="AF505" s="17"/>
    </row>
    <row r="506" spans="7:32" ht="12.75">
      <c r="G506" s="5" t="s">
        <v>26</v>
      </c>
      <c r="H506" s="28"/>
      <c r="I506" s="29"/>
      <c r="J506" s="22" t="s">
        <v>30</v>
      </c>
      <c r="K506" s="22"/>
      <c r="L506" s="45"/>
      <c r="M506" s="46"/>
      <c r="N506" s="47"/>
      <c r="P506" s="36"/>
      <c r="Q506" s="36"/>
      <c r="R506" s="36"/>
      <c r="S506" s="36"/>
      <c r="T506" s="36"/>
      <c r="V506" s="36"/>
      <c r="AF506" s="17"/>
    </row>
    <row r="507" spans="1:32" ht="118.5">
      <c r="A507" s="5"/>
      <c r="B507" s="5"/>
      <c r="C507" s="5"/>
      <c r="D507" s="5"/>
      <c r="E507" s="5"/>
      <c r="F507" s="5"/>
      <c r="G507" s="13" t="s">
        <v>15</v>
      </c>
      <c r="H507" s="33" t="s">
        <v>96</v>
      </c>
      <c r="I507" s="34" t="s">
        <v>16</v>
      </c>
      <c r="J507" s="34" t="s">
        <v>17</v>
      </c>
      <c r="K507" s="35" t="s">
        <v>55</v>
      </c>
      <c r="L507" s="35" t="s">
        <v>56</v>
      </c>
      <c r="M507" s="35" t="s">
        <v>57</v>
      </c>
      <c r="N507" s="35" t="s">
        <v>58</v>
      </c>
      <c r="O507" s="35" t="s">
        <v>59</v>
      </c>
      <c r="P507"/>
      <c r="U507" s="4"/>
      <c r="AA507" s="17"/>
      <c r="AF507" s="4"/>
    </row>
    <row r="508" spans="1:32" ht="12.75">
      <c r="A508" s="15"/>
      <c r="B508" s="38"/>
      <c r="C508" s="39"/>
      <c r="E508" s="15"/>
      <c r="G508" s="40"/>
      <c r="H508" s="26"/>
      <c r="I508" s="41"/>
      <c r="J508" s="41"/>
      <c r="K508" s="26"/>
      <c r="L508" s="26"/>
      <c r="M508" s="26"/>
      <c r="N508" s="26"/>
      <c r="O508" s="26"/>
      <c r="P508"/>
      <c r="Q508" s="64"/>
      <c r="U508" s="4"/>
      <c r="AA508" s="17"/>
      <c r="AF508" s="4"/>
    </row>
    <row r="509" spans="1:32" ht="12.75">
      <c r="A509" s="15"/>
      <c r="B509" s="38"/>
      <c r="C509" s="39"/>
      <c r="E509" s="15"/>
      <c r="G509" s="40"/>
      <c r="H509" s="26"/>
      <c r="I509" s="41"/>
      <c r="J509" s="41"/>
      <c r="K509" s="26"/>
      <c r="L509" s="26"/>
      <c r="M509" s="26"/>
      <c r="N509" s="26"/>
      <c r="O509" s="26"/>
      <c r="P509"/>
      <c r="Q509" s="64"/>
      <c r="U509" s="4"/>
      <c r="AA509" s="17"/>
      <c r="AF509" s="4"/>
    </row>
    <row r="510" spans="1:32" ht="12.75">
      <c r="A510" s="15"/>
      <c r="B510" s="38"/>
      <c r="C510" s="39"/>
      <c r="E510" s="15"/>
      <c r="G510" s="40"/>
      <c r="H510" s="26"/>
      <c r="I510" s="41"/>
      <c r="J510" s="41"/>
      <c r="K510" s="26"/>
      <c r="L510" s="26"/>
      <c r="M510" s="26"/>
      <c r="N510" s="26"/>
      <c r="O510" s="26"/>
      <c r="P510"/>
      <c r="Q510" s="64"/>
      <c r="U510" s="4"/>
      <c r="AA510" s="17"/>
      <c r="AF510" s="4"/>
    </row>
    <row r="511" spans="1:32" ht="12.75">
      <c r="A511" s="15"/>
      <c r="B511" s="38"/>
      <c r="C511" s="39"/>
      <c r="E511" s="15"/>
      <c r="G511" s="40"/>
      <c r="H511" s="26"/>
      <c r="I511" s="41"/>
      <c r="J511" s="41"/>
      <c r="K511" s="26"/>
      <c r="L511" s="26"/>
      <c r="M511" s="26"/>
      <c r="N511" s="26"/>
      <c r="O511" s="26"/>
      <c r="P511"/>
      <c r="Q511" s="64"/>
      <c r="U511" s="4"/>
      <c r="AA511" s="17"/>
      <c r="AF511" s="4"/>
    </row>
    <row r="512" spans="1:32" ht="12.75">
      <c r="A512" s="15"/>
      <c r="B512" s="38"/>
      <c r="C512" s="39"/>
      <c r="E512" s="15"/>
      <c r="G512" s="40"/>
      <c r="H512" s="26"/>
      <c r="I512" s="41"/>
      <c r="J512" s="41"/>
      <c r="K512" s="26"/>
      <c r="L512" s="26"/>
      <c r="M512" s="26"/>
      <c r="N512" s="26"/>
      <c r="O512" s="26"/>
      <c r="P512"/>
      <c r="Q512" s="64"/>
      <c r="U512" s="4"/>
      <c r="AA512" s="17"/>
      <c r="AF512" s="4"/>
    </row>
    <row r="513" spans="1:32" ht="12.75">
      <c r="A513" s="15"/>
      <c r="B513" s="38"/>
      <c r="C513" s="39"/>
      <c r="E513" s="15"/>
      <c r="G513" s="40"/>
      <c r="H513" s="26"/>
      <c r="I513" s="41"/>
      <c r="J513" s="41"/>
      <c r="K513" s="26"/>
      <c r="L513" s="26"/>
      <c r="M513" s="26"/>
      <c r="N513" s="26"/>
      <c r="O513" s="26"/>
      <c r="P513"/>
      <c r="Q513" s="64"/>
      <c r="U513" s="4"/>
      <c r="AA513" s="17"/>
      <c r="AF513" s="4"/>
    </row>
    <row r="514" spans="1:32" ht="12.75">
      <c r="A514" s="15"/>
      <c r="B514" s="38"/>
      <c r="C514" s="39"/>
      <c r="E514" s="15"/>
      <c r="G514" s="40"/>
      <c r="H514" s="26"/>
      <c r="I514" s="41"/>
      <c r="J514" s="41"/>
      <c r="K514" s="26"/>
      <c r="L514" s="26"/>
      <c r="M514" s="26"/>
      <c r="N514" s="26"/>
      <c r="O514" s="26"/>
      <c r="P514"/>
      <c r="Q514" s="64"/>
      <c r="U514" s="4"/>
      <c r="AA514" s="17"/>
      <c r="AF514" s="4"/>
    </row>
    <row r="515" spans="1:32" ht="12.75">
      <c r="A515" s="15"/>
      <c r="B515" s="38"/>
      <c r="C515" s="39"/>
      <c r="E515" s="15"/>
      <c r="G515" s="40"/>
      <c r="H515" s="26"/>
      <c r="I515" s="41"/>
      <c r="J515" s="41"/>
      <c r="K515" s="26"/>
      <c r="L515" s="26"/>
      <c r="M515" s="26"/>
      <c r="N515" s="26"/>
      <c r="O515" s="26"/>
      <c r="P515"/>
      <c r="Q515" s="64"/>
      <c r="U515" s="4"/>
      <c r="AA515" s="17"/>
      <c r="AF515" s="4"/>
    </row>
    <row r="516" spans="1:32" ht="12.75">
      <c r="A516" s="15"/>
      <c r="B516" s="38"/>
      <c r="C516" s="39"/>
      <c r="E516" s="15"/>
      <c r="G516" s="40"/>
      <c r="H516" s="26"/>
      <c r="I516" s="41"/>
      <c r="J516" s="41"/>
      <c r="K516" s="26"/>
      <c r="L516" s="26"/>
      <c r="M516" s="26"/>
      <c r="N516" s="26"/>
      <c r="O516" s="26"/>
      <c r="P516"/>
      <c r="Q516" s="64"/>
      <c r="U516" s="4"/>
      <c r="AA516" s="17"/>
      <c r="AF516" s="4"/>
    </row>
    <row r="517" spans="1:32" ht="12.75">
      <c r="A517" s="15"/>
      <c r="B517" s="38"/>
      <c r="C517" s="39"/>
      <c r="E517" s="15"/>
      <c r="G517" s="40"/>
      <c r="H517" s="26"/>
      <c r="I517" s="41"/>
      <c r="J517" s="41"/>
      <c r="K517" s="26"/>
      <c r="L517" s="26"/>
      <c r="M517" s="26"/>
      <c r="N517" s="26"/>
      <c r="O517" s="26"/>
      <c r="P517"/>
      <c r="Q517" s="64"/>
      <c r="U517" s="4"/>
      <c r="AA517" s="17"/>
      <c r="AF517" s="4"/>
    </row>
    <row r="518" spans="1:32" ht="12.75">
      <c r="A518" s="15"/>
      <c r="B518" s="38"/>
      <c r="C518" s="39"/>
      <c r="E518" s="15"/>
      <c r="G518" s="40"/>
      <c r="H518" s="26"/>
      <c r="I518" s="41"/>
      <c r="J518" s="41"/>
      <c r="K518" s="26"/>
      <c r="L518" s="26"/>
      <c r="M518" s="26"/>
      <c r="N518" s="26"/>
      <c r="O518" s="26"/>
      <c r="P518"/>
      <c r="Q518" s="64"/>
      <c r="U518" s="4"/>
      <c r="AA518" s="17"/>
      <c r="AF518" s="4"/>
    </row>
    <row r="519" spans="1:32" ht="12.75">
      <c r="A519" s="15"/>
      <c r="B519" s="38"/>
      <c r="C519" s="39"/>
      <c r="E519" s="15"/>
      <c r="G519" s="40"/>
      <c r="H519" s="26"/>
      <c r="I519" s="41"/>
      <c r="J519" s="41"/>
      <c r="K519" s="26"/>
      <c r="L519" s="26"/>
      <c r="M519" s="26"/>
      <c r="N519" s="26"/>
      <c r="O519" s="26"/>
      <c r="P519"/>
      <c r="Q519" s="64"/>
      <c r="U519" s="4"/>
      <c r="AA519" s="17"/>
      <c r="AF519" s="4"/>
    </row>
    <row r="520" spans="1:32" ht="12.75">
      <c r="A520" s="15"/>
      <c r="B520" s="38"/>
      <c r="C520" s="39"/>
      <c r="E520" s="15"/>
      <c r="G520" s="40"/>
      <c r="H520" s="26"/>
      <c r="I520" s="41"/>
      <c r="J520" s="41"/>
      <c r="K520" s="26"/>
      <c r="L520" s="26"/>
      <c r="M520" s="26"/>
      <c r="N520" s="26"/>
      <c r="O520" s="26"/>
      <c r="P520"/>
      <c r="Q520" s="64"/>
      <c r="U520" s="4"/>
      <c r="AA520" s="17"/>
      <c r="AF520" s="4"/>
    </row>
    <row r="521" spans="1:32" ht="12.75">
      <c r="A521" s="15"/>
      <c r="B521" s="38"/>
      <c r="C521" s="39"/>
      <c r="E521" s="15"/>
      <c r="G521" s="40"/>
      <c r="H521" s="26"/>
      <c r="I521" s="41"/>
      <c r="J521" s="41"/>
      <c r="K521" s="26"/>
      <c r="L521" s="26"/>
      <c r="M521" s="26"/>
      <c r="N521" s="26"/>
      <c r="O521" s="26"/>
      <c r="P521"/>
      <c r="Q521" s="64"/>
      <c r="U521" s="4"/>
      <c r="AA521" s="17"/>
      <c r="AF521" s="4"/>
    </row>
    <row r="522" spans="1:32" ht="12.75">
      <c r="A522" s="15"/>
      <c r="B522" s="38"/>
      <c r="C522" s="39"/>
      <c r="E522" s="15"/>
      <c r="G522" s="40"/>
      <c r="H522" s="26"/>
      <c r="I522" s="41"/>
      <c r="J522" s="41"/>
      <c r="K522" s="26"/>
      <c r="L522" s="26"/>
      <c r="M522" s="26"/>
      <c r="N522" s="26"/>
      <c r="O522" s="26"/>
      <c r="P522"/>
      <c r="Q522" s="64"/>
      <c r="U522" s="4"/>
      <c r="AA522" s="17"/>
      <c r="AF522" s="4"/>
    </row>
    <row r="523" spans="1:32" ht="12.75">
      <c r="A523" s="15"/>
      <c r="B523" s="38"/>
      <c r="C523" s="39"/>
      <c r="E523" s="15"/>
      <c r="G523" s="40"/>
      <c r="H523" s="26"/>
      <c r="I523" s="41"/>
      <c r="J523" s="41"/>
      <c r="K523" s="26"/>
      <c r="L523" s="26"/>
      <c r="M523" s="26"/>
      <c r="N523" s="26"/>
      <c r="O523" s="26"/>
      <c r="P523"/>
      <c r="Q523" s="64"/>
      <c r="U523" s="4"/>
      <c r="AA523" s="17"/>
      <c r="AF523" s="4"/>
    </row>
    <row r="524" spans="1:32" ht="12.75">
      <c r="A524" s="15"/>
      <c r="B524" s="38"/>
      <c r="C524" s="39"/>
      <c r="E524" s="15"/>
      <c r="G524" s="40"/>
      <c r="H524" s="26"/>
      <c r="I524" s="41"/>
      <c r="J524" s="41"/>
      <c r="K524" s="26"/>
      <c r="L524" s="26"/>
      <c r="M524" s="26"/>
      <c r="N524" s="26"/>
      <c r="O524" s="26"/>
      <c r="P524"/>
      <c r="Q524" s="64"/>
      <c r="U524" s="4"/>
      <c r="AA524" s="17"/>
      <c r="AF524" s="4"/>
    </row>
    <row r="525" spans="1:32" ht="12.75">
      <c r="A525" s="15"/>
      <c r="B525" s="38"/>
      <c r="C525" s="39"/>
      <c r="E525" s="15"/>
      <c r="G525" s="40"/>
      <c r="H525" s="26"/>
      <c r="I525" s="41"/>
      <c r="J525" s="41"/>
      <c r="K525" s="26"/>
      <c r="L525" s="26"/>
      <c r="M525" s="26"/>
      <c r="N525" s="26"/>
      <c r="O525" s="26"/>
      <c r="P525"/>
      <c r="Q525" s="64"/>
      <c r="U525" s="4"/>
      <c r="AA525" s="17"/>
      <c r="AF525" s="4"/>
    </row>
    <row r="526" spans="1:32" ht="12.75">
      <c r="A526" s="15"/>
      <c r="B526" s="38"/>
      <c r="C526" s="39"/>
      <c r="E526" s="15"/>
      <c r="G526" s="40"/>
      <c r="H526" s="26"/>
      <c r="I526" s="41"/>
      <c r="J526" s="41"/>
      <c r="K526" s="26"/>
      <c r="L526" s="26"/>
      <c r="M526" s="26"/>
      <c r="N526" s="26"/>
      <c r="O526" s="26"/>
      <c r="P526"/>
      <c r="Q526" s="64"/>
      <c r="U526" s="4"/>
      <c r="AA526" s="17"/>
      <c r="AF526" s="4"/>
    </row>
    <row r="527" spans="1:32" ht="12.75">
      <c r="A527" s="15"/>
      <c r="B527" s="38"/>
      <c r="C527" s="39"/>
      <c r="E527" s="15"/>
      <c r="G527" s="40"/>
      <c r="H527" s="26"/>
      <c r="I527" s="41"/>
      <c r="J527" s="41"/>
      <c r="K527" s="26"/>
      <c r="L527" s="26"/>
      <c r="M527" s="26"/>
      <c r="N527" s="26"/>
      <c r="O527" s="26"/>
      <c r="P527"/>
      <c r="Q527" s="64"/>
      <c r="U527" s="4"/>
      <c r="AA527" s="17"/>
      <c r="AF527" s="4"/>
    </row>
    <row r="528" spans="1:32" ht="12.75">
      <c r="A528" s="15"/>
      <c r="B528" s="38"/>
      <c r="C528" s="39"/>
      <c r="E528" s="15"/>
      <c r="G528" s="40"/>
      <c r="H528" s="26"/>
      <c r="I528" s="41"/>
      <c r="J528" s="41"/>
      <c r="K528" s="26"/>
      <c r="L528" s="26"/>
      <c r="M528" s="26"/>
      <c r="N528" s="26"/>
      <c r="O528" s="26"/>
      <c r="P528"/>
      <c r="Q528" s="64"/>
      <c r="U528" s="4"/>
      <c r="AA528" s="17"/>
      <c r="AF528" s="4"/>
    </row>
    <row r="529" spans="1:32" ht="12.75">
      <c r="A529" s="15"/>
      <c r="B529" s="38"/>
      <c r="C529" s="39"/>
      <c r="E529" s="15"/>
      <c r="G529" s="40"/>
      <c r="H529" s="26"/>
      <c r="I529" s="41"/>
      <c r="J529" s="41"/>
      <c r="K529" s="26"/>
      <c r="L529" s="26"/>
      <c r="M529" s="26"/>
      <c r="N529" s="26"/>
      <c r="O529" s="26"/>
      <c r="P529"/>
      <c r="Q529" s="64"/>
      <c r="U529" s="4"/>
      <c r="AA529" s="17"/>
      <c r="AF529" s="4"/>
    </row>
    <row r="530" spans="1:32" ht="12.75">
      <c r="A530" s="15"/>
      <c r="B530" s="38"/>
      <c r="C530" s="39"/>
      <c r="E530" s="15"/>
      <c r="G530" s="40"/>
      <c r="H530" s="26"/>
      <c r="I530" s="41"/>
      <c r="J530" s="41"/>
      <c r="K530" s="26"/>
      <c r="L530" s="26"/>
      <c r="M530" s="26"/>
      <c r="N530" s="26"/>
      <c r="O530" s="26"/>
      <c r="P530"/>
      <c r="Q530" s="64"/>
      <c r="U530" s="4"/>
      <c r="AA530" s="17"/>
      <c r="AF530" s="4"/>
    </row>
    <row r="531" spans="1:32" ht="12.75">
      <c r="A531" s="15"/>
      <c r="B531" s="38"/>
      <c r="C531" s="39"/>
      <c r="E531" s="15"/>
      <c r="G531" s="40"/>
      <c r="H531" s="26"/>
      <c r="I531" s="41"/>
      <c r="J531" s="41"/>
      <c r="K531" s="26"/>
      <c r="L531" s="26"/>
      <c r="M531" s="26"/>
      <c r="N531" s="26"/>
      <c r="O531" s="26"/>
      <c r="P531"/>
      <c r="Q531" s="64"/>
      <c r="U531" s="4"/>
      <c r="AA531" s="17"/>
      <c r="AF531" s="4"/>
    </row>
    <row r="532" spans="1:32" ht="12.75">
      <c r="A532" s="15"/>
      <c r="B532" s="38"/>
      <c r="C532" s="39"/>
      <c r="E532" s="15"/>
      <c r="G532" s="40"/>
      <c r="H532" s="26"/>
      <c r="I532" s="41"/>
      <c r="J532" s="41"/>
      <c r="K532" s="26"/>
      <c r="L532" s="26"/>
      <c r="M532" s="26"/>
      <c r="N532" s="26"/>
      <c r="O532" s="26"/>
      <c r="P532"/>
      <c r="Q532" s="64"/>
      <c r="U532" s="4"/>
      <c r="AA532" s="17"/>
      <c r="AF532" s="4"/>
    </row>
    <row r="533" spans="1:32" ht="12.75">
      <c r="A533" s="15"/>
      <c r="B533" s="38"/>
      <c r="C533" s="39"/>
      <c r="E533" s="15"/>
      <c r="G533" s="40"/>
      <c r="H533" s="26"/>
      <c r="I533" s="41"/>
      <c r="J533" s="41"/>
      <c r="K533" s="26"/>
      <c r="L533" s="26"/>
      <c r="M533" s="26"/>
      <c r="N533" s="26"/>
      <c r="O533" s="26"/>
      <c r="P533"/>
      <c r="Q533" s="64"/>
      <c r="U533" s="4"/>
      <c r="AA533" s="17"/>
      <c r="AF533" s="4"/>
    </row>
    <row r="534" spans="1:32" ht="12.75">
      <c r="A534" s="15"/>
      <c r="B534" s="38"/>
      <c r="C534" s="39"/>
      <c r="E534" s="15"/>
      <c r="G534" s="40"/>
      <c r="H534" s="26"/>
      <c r="I534" s="41"/>
      <c r="J534" s="41"/>
      <c r="K534" s="26"/>
      <c r="L534" s="26"/>
      <c r="M534" s="26"/>
      <c r="N534" s="26"/>
      <c r="O534" s="26"/>
      <c r="P534"/>
      <c r="Q534" s="64"/>
      <c r="U534" s="4"/>
      <c r="AA534" s="17"/>
      <c r="AF534" s="4"/>
    </row>
    <row r="535" spans="1:32" ht="12.75">
      <c r="A535" s="15"/>
      <c r="B535" s="38"/>
      <c r="C535" s="39"/>
      <c r="E535" s="15"/>
      <c r="G535" s="40"/>
      <c r="H535" s="26"/>
      <c r="I535" s="41"/>
      <c r="J535" s="41"/>
      <c r="K535" s="26"/>
      <c r="L535" s="26"/>
      <c r="M535" s="26"/>
      <c r="N535" s="26"/>
      <c r="O535" s="26"/>
      <c r="P535"/>
      <c r="Q535" s="64"/>
      <c r="U535" s="4"/>
      <c r="AA535" s="17"/>
      <c r="AF535" s="4"/>
    </row>
    <row r="536" spans="1:32" ht="12.75">
      <c r="A536" s="15"/>
      <c r="B536" s="38"/>
      <c r="C536" s="39"/>
      <c r="E536" s="15"/>
      <c r="G536" s="40"/>
      <c r="H536" s="26"/>
      <c r="I536" s="41"/>
      <c r="J536" s="41"/>
      <c r="K536" s="26"/>
      <c r="L536" s="26"/>
      <c r="M536" s="26"/>
      <c r="N536" s="26"/>
      <c r="O536" s="26"/>
      <c r="P536"/>
      <c r="Q536" s="64"/>
      <c r="U536" s="4"/>
      <c r="AA536" s="17"/>
      <c r="AF536" s="4"/>
    </row>
    <row r="537" spans="1:32" ht="12.75">
      <c r="A537" s="15"/>
      <c r="B537" s="38"/>
      <c r="C537" s="39"/>
      <c r="E537" s="15"/>
      <c r="G537" s="40"/>
      <c r="H537" s="26"/>
      <c r="I537" s="41"/>
      <c r="J537" s="41"/>
      <c r="K537" s="26"/>
      <c r="L537" s="26"/>
      <c r="M537" s="26"/>
      <c r="N537" s="26"/>
      <c r="O537" s="26"/>
      <c r="P537"/>
      <c r="Q537" s="64"/>
      <c r="U537" s="4"/>
      <c r="AA537" s="17"/>
      <c r="AF537" s="4"/>
    </row>
    <row r="538" spans="1:32" ht="12.75">
      <c r="A538" s="15"/>
      <c r="B538" s="38"/>
      <c r="C538" s="39"/>
      <c r="E538" s="15"/>
      <c r="G538" s="40"/>
      <c r="H538" s="26"/>
      <c r="I538" s="41"/>
      <c r="J538" s="41"/>
      <c r="K538" s="26"/>
      <c r="L538" s="26"/>
      <c r="M538" s="26"/>
      <c r="N538" s="26"/>
      <c r="O538" s="26"/>
      <c r="P538"/>
      <c r="Q538" s="64"/>
      <c r="U538" s="4"/>
      <c r="AA538" s="17"/>
      <c r="AF538" s="4"/>
    </row>
    <row r="539" spans="1:32" ht="12.75">
      <c r="A539" s="15"/>
      <c r="B539" s="38"/>
      <c r="C539" s="39"/>
      <c r="E539" s="15"/>
      <c r="G539" s="40"/>
      <c r="H539" s="26"/>
      <c r="I539" s="41"/>
      <c r="J539" s="41"/>
      <c r="K539" s="26"/>
      <c r="L539" s="26"/>
      <c r="M539" s="26"/>
      <c r="N539" s="26"/>
      <c r="O539" s="26"/>
      <c r="P539"/>
      <c r="Q539" s="64"/>
      <c r="U539" s="4"/>
      <c r="AA539" s="17"/>
      <c r="AF539" s="4"/>
    </row>
    <row r="540" spans="1:32" ht="12.75">
      <c r="A540" s="15"/>
      <c r="B540" s="38"/>
      <c r="C540" s="39"/>
      <c r="E540" s="15"/>
      <c r="G540" s="40"/>
      <c r="H540" s="26"/>
      <c r="I540" s="41"/>
      <c r="J540" s="41"/>
      <c r="K540" s="26"/>
      <c r="L540" s="26"/>
      <c r="M540" s="26"/>
      <c r="N540" s="26"/>
      <c r="O540" s="26"/>
      <c r="P540"/>
      <c r="Q540" s="64"/>
      <c r="U540" s="4"/>
      <c r="AA540" s="17"/>
      <c r="AF540" s="4"/>
    </row>
    <row r="541" spans="1:32" ht="12.75">
      <c r="A541" s="15"/>
      <c r="B541" s="38"/>
      <c r="C541" s="39"/>
      <c r="E541" s="15"/>
      <c r="G541" s="40"/>
      <c r="H541" s="26"/>
      <c r="I541" s="41"/>
      <c r="J541" s="41"/>
      <c r="K541" s="26"/>
      <c r="L541" s="26"/>
      <c r="M541" s="26"/>
      <c r="N541" s="26"/>
      <c r="O541" s="26"/>
      <c r="P541"/>
      <c r="Q541" s="64"/>
      <c r="U541" s="4"/>
      <c r="AA541" s="17"/>
      <c r="AF541" s="4"/>
    </row>
    <row r="542" spans="1:32" ht="12.75">
      <c r="A542" s="15"/>
      <c r="B542" s="38"/>
      <c r="C542" s="39"/>
      <c r="E542" s="15"/>
      <c r="G542" s="40"/>
      <c r="H542" s="26"/>
      <c r="I542" s="41"/>
      <c r="J542" s="41"/>
      <c r="K542" s="26"/>
      <c r="L542" s="26"/>
      <c r="M542" s="26"/>
      <c r="N542" s="26"/>
      <c r="O542" s="26"/>
      <c r="P542"/>
      <c r="Q542" s="64"/>
      <c r="U542" s="4"/>
      <c r="AA542" s="17"/>
      <c r="AF542" s="4"/>
    </row>
    <row r="543" spans="1:32" ht="12.75">
      <c r="A543" s="15"/>
      <c r="B543" s="38"/>
      <c r="C543" s="39"/>
      <c r="E543" s="15"/>
      <c r="G543" s="40"/>
      <c r="H543" s="26"/>
      <c r="I543" s="41"/>
      <c r="J543" s="41"/>
      <c r="K543" s="26"/>
      <c r="L543" s="26"/>
      <c r="M543" s="26"/>
      <c r="N543" s="26"/>
      <c r="O543" s="26"/>
      <c r="P543"/>
      <c r="Q543" s="64"/>
      <c r="U543" s="4"/>
      <c r="AA543" s="17"/>
      <c r="AF543" s="4"/>
    </row>
    <row r="544" spans="1:32" ht="12.75">
      <c r="A544" s="15"/>
      <c r="B544" s="38"/>
      <c r="C544" s="39"/>
      <c r="E544" s="15"/>
      <c r="G544" s="40"/>
      <c r="H544" s="26"/>
      <c r="I544" s="41"/>
      <c r="J544" s="41"/>
      <c r="K544" s="26"/>
      <c r="L544" s="26"/>
      <c r="M544" s="26"/>
      <c r="N544" s="26"/>
      <c r="O544" s="26"/>
      <c r="P544"/>
      <c r="Q544" s="64"/>
      <c r="U544" s="4"/>
      <c r="AA544" s="17"/>
      <c r="AF544" s="4"/>
    </row>
    <row r="545" spans="1:32" ht="12.75">
      <c r="A545" s="15"/>
      <c r="B545" s="38"/>
      <c r="C545" s="39"/>
      <c r="E545" s="15"/>
      <c r="G545" s="40"/>
      <c r="H545" s="26"/>
      <c r="I545" s="41"/>
      <c r="J545" s="41"/>
      <c r="K545" s="26"/>
      <c r="L545" s="26"/>
      <c r="M545" s="26"/>
      <c r="N545" s="26"/>
      <c r="O545" s="26"/>
      <c r="P545"/>
      <c r="Q545" s="64"/>
      <c r="U545" s="4"/>
      <c r="AA545" s="17"/>
      <c r="AF545" s="4"/>
    </row>
    <row r="546" spans="1:32" ht="12.75">
      <c r="A546" s="15"/>
      <c r="B546" s="38"/>
      <c r="C546" s="39"/>
      <c r="E546" s="15"/>
      <c r="G546" s="40"/>
      <c r="H546" s="26"/>
      <c r="I546" s="41"/>
      <c r="J546" s="41"/>
      <c r="K546" s="26"/>
      <c r="L546" s="26"/>
      <c r="M546" s="26"/>
      <c r="N546" s="26"/>
      <c r="O546" s="26"/>
      <c r="P546"/>
      <c r="Q546" s="64"/>
      <c r="U546" s="4"/>
      <c r="AA546" s="17"/>
      <c r="AF546" s="4"/>
    </row>
    <row r="547" spans="1:32" ht="12.75">
      <c r="A547" s="15"/>
      <c r="B547" s="38"/>
      <c r="C547" s="39"/>
      <c r="E547" s="15"/>
      <c r="G547" s="40"/>
      <c r="H547" s="26"/>
      <c r="I547" s="41"/>
      <c r="J547" s="41"/>
      <c r="K547" s="26"/>
      <c r="L547" s="26"/>
      <c r="M547" s="26"/>
      <c r="N547" s="26"/>
      <c r="O547" s="26"/>
      <c r="P547"/>
      <c r="Q547" s="64"/>
      <c r="U547" s="4"/>
      <c r="AA547" s="17"/>
      <c r="AF547" s="4"/>
    </row>
    <row r="548" spans="7:32" ht="12.75">
      <c r="G548" s="42"/>
      <c r="I548" s="15"/>
      <c r="J548" s="15"/>
      <c r="K548" s="5"/>
      <c r="L548" s="5"/>
      <c r="M548" s="5"/>
      <c r="N548" s="5"/>
      <c r="O548" s="5"/>
      <c r="P548"/>
      <c r="U548" s="4"/>
      <c r="AA548" s="17"/>
      <c r="AF548" s="4"/>
    </row>
    <row r="549" spans="7:32" ht="12.75">
      <c r="G549" s="38"/>
      <c r="I549" s="15"/>
      <c r="J549" s="15"/>
      <c r="O549" s="4"/>
      <c r="P549"/>
      <c r="U549" s="4"/>
      <c r="AA549" s="17"/>
      <c r="AF549" s="4"/>
    </row>
    <row r="550" spans="6:32" ht="12.75">
      <c r="F550" s="5"/>
      <c r="G550" s="38"/>
      <c r="H550" s="5"/>
      <c r="I550" s="69"/>
      <c r="J550" s="17"/>
      <c r="L550" s="5"/>
      <c r="M550" s="5"/>
      <c r="N550" s="5"/>
      <c r="O550" s="5"/>
      <c r="P550"/>
      <c r="Q550" s="17"/>
      <c r="U550" s="4"/>
      <c r="AA550" s="17"/>
      <c r="AF550" s="4"/>
    </row>
    <row r="551" spans="7:32" ht="12.75">
      <c r="G551" s="38"/>
      <c r="H551" s="53"/>
      <c r="I551" s="72"/>
      <c r="J551" s="54"/>
      <c r="O551" s="53"/>
      <c r="P551"/>
      <c r="Q551" s="54"/>
      <c r="U551" s="4"/>
      <c r="AA551" s="17"/>
      <c r="AF551" s="4"/>
    </row>
    <row r="552" spans="7:32" ht="12.75">
      <c r="G552" s="38"/>
      <c r="H552" s="22"/>
      <c r="I552" s="67"/>
      <c r="J552" s="17"/>
      <c r="O552" s="22"/>
      <c r="P552"/>
      <c r="Q552" s="17"/>
      <c r="U552" s="4"/>
      <c r="AA552" s="17"/>
      <c r="AF552" s="4"/>
    </row>
    <row r="553" spans="7:32" ht="12.75">
      <c r="G553" s="38"/>
      <c r="N553" s="15"/>
      <c r="P553" s="4"/>
      <c r="AF553" s="17"/>
    </row>
    <row r="554" spans="7:32" ht="12.75">
      <c r="G554" s="13"/>
      <c r="J554" s="22" t="s">
        <v>32</v>
      </c>
      <c r="K554" s="22"/>
      <c r="L554" s="19"/>
      <c r="M554" s="27"/>
      <c r="N554" s="15"/>
      <c r="P554" s="36"/>
      <c r="Q554" s="36"/>
      <c r="R554" s="36"/>
      <c r="S554" s="36"/>
      <c r="T554" s="36"/>
      <c r="V554" s="36"/>
      <c r="AF554" s="17"/>
    </row>
    <row r="555" spans="7:32" ht="12.75">
      <c r="G555" s="5" t="s">
        <v>27</v>
      </c>
      <c r="H555" s="28"/>
      <c r="I555" s="29"/>
      <c r="J555" s="22" t="s">
        <v>30</v>
      </c>
      <c r="K555" s="22"/>
      <c r="L555" s="45"/>
      <c r="M555" s="46"/>
      <c r="N555" s="47"/>
      <c r="P555" s="36"/>
      <c r="Q555" s="36"/>
      <c r="R555" s="36"/>
      <c r="S555" s="36"/>
      <c r="T555" s="36"/>
      <c r="V555" s="36"/>
      <c r="AF555" s="17"/>
    </row>
    <row r="556" spans="1:32" ht="118.5">
      <c r="A556" s="5"/>
      <c r="B556" s="5"/>
      <c r="C556" s="5"/>
      <c r="D556" s="5"/>
      <c r="E556" s="5"/>
      <c r="F556" s="5"/>
      <c r="G556" s="13" t="s">
        <v>15</v>
      </c>
      <c r="H556" s="33" t="s">
        <v>96</v>
      </c>
      <c r="I556" s="34" t="s">
        <v>16</v>
      </c>
      <c r="J556" s="34" t="s">
        <v>17</v>
      </c>
      <c r="K556" s="35" t="s">
        <v>55</v>
      </c>
      <c r="L556" s="35" t="s">
        <v>56</v>
      </c>
      <c r="M556" s="35" t="s">
        <v>57</v>
      </c>
      <c r="N556" s="35" t="s">
        <v>58</v>
      </c>
      <c r="O556" s="35" t="s">
        <v>59</v>
      </c>
      <c r="P556"/>
      <c r="U556" s="4"/>
      <c r="AA556" s="17"/>
      <c r="AF556" s="4"/>
    </row>
    <row r="557" spans="1:32" ht="12.75">
      <c r="A557" s="15"/>
      <c r="B557" s="38"/>
      <c r="C557" s="39"/>
      <c r="E557" s="15"/>
      <c r="G557" s="40"/>
      <c r="H557" s="26"/>
      <c r="I557" s="41"/>
      <c r="J557" s="41"/>
      <c r="K557" s="26"/>
      <c r="L557" s="26"/>
      <c r="M557" s="26"/>
      <c r="N557" s="26"/>
      <c r="O557" s="26"/>
      <c r="P557"/>
      <c r="Q557" s="64"/>
      <c r="U557" s="4"/>
      <c r="AA557" s="17"/>
      <c r="AF557" s="4"/>
    </row>
    <row r="558" spans="1:32" ht="12.75">
      <c r="A558" s="15"/>
      <c r="B558" s="38"/>
      <c r="C558" s="39"/>
      <c r="E558" s="15"/>
      <c r="G558" s="40"/>
      <c r="H558" s="26"/>
      <c r="I558" s="41"/>
      <c r="J558" s="41"/>
      <c r="K558" s="26"/>
      <c r="L558" s="26"/>
      <c r="M558" s="26"/>
      <c r="N558" s="26"/>
      <c r="O558" s="26"/>
      <c r="P558"/>
      <c r="Q558" s="64"/>
      <c r="U558" s="4"/>
      <c r="AA558" s="17"/>
      <c r="AF558" s="4"/>
    </row>
    <row r="559" spans="1:32" ht="12.75">
      <c r="A559" s="15"/>
      <c r="B559" s="38"/>
      <c r="C559" s="39"/>
      <c r="E559" s="15"/>
      <c r="G559" s="40"/>
      <c r="H559" s="26"/>
      <c r="I559" s="41"/>
      <c r="J559" s="41"/>
      <c r="K559" s="26"/>
      <c r="L559" s="26"/>
      <c r="M559" s="26"/>
      <c r="N559" s="26"/>
      <c r="O559" s="26"/>
      <c r="P559"/>
      <c r="Q559" s="64"/>
      <c r="U559" s="4"/>
      <c r="AA559" s="17"/>
      <c r="AF559" s="4"/>
    </row>
    <row r="560" spans="1:32" ht="12.75">
      <c r="A560" s="15"/>
      <c r="B560" s="38"/>
      <c r="C560" s="39"/>
      <c r="E560" s="15"/>
      <c r="G560" s="40"/>
      <c r="H560" s="26"/>
      <c r="I560" s="41"/>
      <c r="J560" s="41"/>
      <c r="K560" s="26"/>
      <c r="L560" s="26"/>
      <c r="M560" s="26"/>
      <c r="N560" s="26"/>
      <c r="O560" s="26"/>
      <c r="P560"/>
      <c r="Q560" s="64"/>
      <c r="U560" s="4"/>
      <c r="AA560" s="17"/>
      <c r="AF560" s="4"/>
    </row>
    <row r="561" spans="1:32" ht="12.75">
      <c r="A561" s="15"/>
      <c r="B561" s="38"/>
      <c r="C561" s="39"/>
      <c r="E561" s="15"/>
      <c r="G561" s="40"/>
      <c r="H561" s="26"/>
      <c r="I561" s="41"/>
      <c r="J561" s="41"/>
      <c r="K561" s="26"/>
      <c r="L561" s="26"/>
      <c r="M561" s="26"/>
      <c r="N561" s="26"/>
      <c r="O561" s="26"/>
      <c r="P561"/>
      <c r="Q561" s="64"/>
      <c r="U561" s="4"/>
      <c r="AA561" s="17"/>
      <c r="AF561" s="4"/>
    </row>
    <row r="562" spans="1:32" ht="12.75">
      <c r="A562" s="15"/>
      <c r="B562" s="38"/>
      <c r="C562" s="39"/>
      <c r="E562" s="15"/>
      <c r="G562" s="40"/>
      <c r="H562" s="26"/>
      <c r="I562" s="41"/>
      <c r="J562" s="41"/>
      <c r="K562" s="26"/>
      <c r="L562" s="26"/>
      <c r="M562" s="26"/>
      <c r="N562" s="26"/>
      <c r="O562" s="26"/>
      <c r="P562"/>
      <c r="Q562" s="64"/>
      <c r="U562" s="4"/>
      <c r="AA562" s="17"/>
      <c r="AF562" s="4"/>
    </row>
    <row r="563" spans="1:32" ht="12.75">
      <c r="A563" s="15"/>
      <c r="B563" s="38"/>
      <c r="C563" s="39"/>
      <c r="E563" s="15"/>
      <c r="G563" s="40"/>
      <c r="H563" s="26"/>
      <c r="I563" s="41"/>
      <c r="J563" s="41"/>
      <c r="K563" s="26"/>
      <c r="L563" s="26"/>
      <c r="M563" s="26"/>
      <c r="N563" s="26"/>
      <c r="O563" s="26"/>
      <c r="P563"/>
      <c r="Q563" s="64"/>
      <c r="U563" s="4"/>
      <c r="AA563" s="17"/>
      <c r="AF563" s="4"/>
    </row>
    <row r="564" spans="1:32" ht="12.75">
      <c r="A564" s="15"/>
      <c r="B564" s="38"/>
      <c r="C564" s="39"/>
      <c r="E564" s="15"/>
      <c r="G564" s="40"/>
      <c r="H564" s="26"/>
      <c r="I564" s="41"/>
      <c r="J564" s="41"/>
      <c r="K564" s="26"/>
      <c r="L564" s="26"/>
      <c r="M564" s="26"/>
      <c r="N564" s="26"/>
      <c r="O564" s="26"/>
      <c r="P564"/>
      <c r="Q564" s="64"/>
      <c r="U564" s="4"/>
      <c r="AA564" s="17"/>
      <c r="AF564" s="4"/>
    </row>
    <row r="565" spans="1:32" ht="12.75">
      <c r="A565" s="15"/>
      <c r="B565" s="38"/>
      <c r="C565" s="39"/>
      <c r="E565" s="15"/>
      <c r="G565" s="40"/>
      <c r="H565" s="26"/>
      <c r="I565" s="41"/>
      <c r="J565" s="41"/>
      <c r="K565" s="26"/>
      <c r="L565" s="26"/>
      <c r="M565" s="26"/>
      <c r="N565" s="26"/>
      <c r="O565" s="26"/>
      <c r="P565"/>
      <c r="Q565" s="64"/>
      <c r="U565" s="4"/>
      <c r="AA565" s="17"/>
      <c r="AF565" s="4"/>
    </row>
    <row r="566" spans="1:32" ht="12.75">
      <c r="A566" s="15"/>
      <c r="B566" s="38"/>
      <c r="C566" s="39"/>
      <c r="E566" s="15"/>
      <c r="G566" s="40"/>
      <c r="H566" s="26"/>
      <c r="I566" s="41"/>
      <c r="J566" s="41"/>
      <c r="K566" s="26"/>
      <c r="L566" s="26"/>
      <c r="M566" s="26"/>
      <c r="N566" s="26"/>
      <c r="O566" s="26"/>
      <c r="P566"/>
      <c r="Q566" s="64"/>
      <c r="U566" s="4"/>
      <c r="AA566" s="17"/>
      <c r="AF566" s="4"/>
    </row>
    <row r="567" spans="1:32" ht="12.75">
      <c r="A567" s="15"/>
      <c r="B567" s="38"/>
      <c r="C567" s="39"/>
      <c r="E567" s="15"/>
      <c r="G567" s="40"/>
      <c r="H567" s="26"/>
      <c r="I567" s="41"/>
      <c r="J567" s="41"/>
      <c r="K567" s="26"/>
      <c r="L567" s="26"/>
      <c r="M567" s="26"/>
      <c r="N567" s="26"/>
      <c r="O567" s="26"/>
      <c r="P567"/>
      <c r="Q567" s="64"/>
      <c r="U567" s="4"/>
      <c r="AA567" s="17"/>
      <c r="AF567" s="4"/>
    </row>
    <row r="568" spans="1:32" ht="12.75">
      <c r="A568" s="15"/>
      <c r="B568" s="38"/>
      <c r="C568" s="39"/>
      <c r="E568" s="15"/>
      <c r="G568" s="40"/>
      <c r="H568" s="26"/>
      <c r="I568" s="41"/>
      <c r="J568" s="41"/>
      <c r="K568" s="26"/>
      <c r="L568" s="26"/>
      <c r="M568" s="26"/>
      <c r="N568" s="26"/>
      <c r="O568" s="26"/>
      <c r="P568"/>
      <c r="Q568" s="64"/>
      <c r="U568" s="4"/>
      <c r="AA568" s="17"/>
      <c r="AF568" s="4"/>
    </row>
    <row r="569" spans="1:32" ht="12.75">
      <c r="A569" s="15"/>
      <c r="B569" s="38"/>
      <c r="C569" s="39"/>
      <c r="E569" s="15"/>
      <c r="G569" s="40"/>
      <c r="H569" s="26"/>
      <c r="I569" s="41"/>
      <c r="J569" s="41"/>
      <c r="K569" s="26"/>
      <c r="L569" s="26"/>
      <c r="M569" s="26"/>
      <c r="N569" s="26"/>
      <c r="O569" s="26"/>
      <c r="P569"/>
      <c r="Q569" s="64"/>
      <c r="U569" s="4"/>
      <c r="AA569" s="17"/>
      <c r="AF569" s="4"/>
    </row>
    <row r="570" spans="1:32" ht="12.75">
      <c r="A570" s="15"/>
      <c r="B570" s="38"/>
      <c r="C570" s="39"/>
      <c r="E570" s="15"/>
      <c r="G570" s="40"/>
      <c r="H570" s="26"/>
      <c r="I570" s="41"/>
      <c r="J570" s="41"/>
      <c r="K570" s="26"/>
      <c r="L570" s="26"/>
      <c r="M570" s="26"/>
      <c r="N570" s="26"/>
      <c r="O570" s="26"/>
      <c r="P570"/>
      <c r="Q570" s="64"/>
      <c r="U570" s="4"/>
      <c r="AA570" s="17"/>
      <c r="AF570" s="4"/>
    </row>
    <row r="571" spans="1:32" ht="12.75">
      <c r="A571" s="15"/>
      <c r="B571" s="38"/>
      <c r="C571" s="39"/>
      <c r="E571" s="15"/>
      <c r="G571" s="40"/>
      <c r="H571" s="26"/>
      <c r="I571" s="41"/>
      <c r="J571" s="41"/>
      <c r="K571" s="26"/>
      <c r="L571" s="26"/>
      <c r="M571" s="26"/>
      <c r="N571" s="26"/>
      <c r="O571" s="26"/>
      <c r="P571"/>
      <c r="Q571" s="64"/>
      <c r="U571" s="4"/>
      <c r="AA571" s="17"/>
      <c r="AF571" s="4"/>
    </row>
    <row r="572" spans="1:32" ht="12.75">
      <c r="A572" s="15"/>
      <c r="B572" s="38"/>
      <c r="C572" s="39"/>
      <c r="E572" s="15"/>
      <c r="G572" s="40"/>
      <c r="H572" s="26"/>
      <c r="I572" s="41"/>
      <c r="J572" s="41"/>
      <c r="K572" s="26"/>
      <c r="L572" s="26"/>
      <c r="M572" s="26"/>
      <c r="N572" s="26"/>
      <c r="O572" s="26"/>
      <c r="P572"/>
      <c r="Q572" s="64"/>
      <c r="U572" s="4"/>
      <c r="AA572" s="17"/>
      <c r="AF572" s="4"/>
    </row>
    <row r="573" spans="1:32" ht="12.75">
      <c r="A573" s="15"/>
      <c r="B573" s="38"/>
      <c r="C573" s="39"/>
      <c r="E573" s="15"/>
      <c r="G573" s="40"/>
      <c r="H573" s="26"/>
      <c r="I573" s="41"/>
      <c r="J573" s="41"/>
      <c r="K573" s="26"/>
      <c r="L573" s="26"/>
      <c r="M573" s="26"/>
      <c r="N573" s="26"/>
      <c r="O573" s="26"/>
      <c r="P573"/>
      <c r="Q573" s="64"/>
      <c r="U573" s="4"/>
      <c r="AA573" s="17"/>
      <c r="AF573" s="4"/>
    </row>
    <row r="574" spans="1:32" ht="12.75">
      <c r="A574" s="15"/>
      <c r="B574" s="38"/>
      <c r="C574" s="39"/>
      <c r="E574" s="15"/>
      <c r="G574" s="40"/>
      <c r="H574" s="26"/>
      <c r="I574" s="41"/>
      <c r="J574" s="41"/>
      <c r="K574" s="26"/>
      <c r="L574" s="26"/>
      <c r="M574" s="26"/>
      <c r="N574" s="26"/>
      <c r="O574" s="26"/>
      <c r="P574"/>
      <c r="Q574" s="64"/>
      <c r="U574" s="4"/>
      <c r="AA574" s="17"/>
      <c r="AF574" s="4"/>
    </row>
    <row r="575" spans="1:32" ht="12.75">
      <c r="A575" s="15"/>
      <c r="B575" s="38"/>
      <c r="C575" s="39"/>
      <c r="E575" s="15"/>
      <c r="G575" s="40"/>
      <c r="H575" s="26"/>
      <c r="I575" s="41"/>
      <c r="J575" s="41"/>
      <c r="K575" s="26"/>
      <c r="L575" s="26"/>
      <c r="M575" s="26"/>
      <c r="N575" s="26"/>
      <c r="O575" s="26"/>
      <c r="P575"/>
      <c r="Q575" s="64"/>
      <c r="U575" s="4"/>
      <c r="AA575" s="17"/>
      <c r="AF575" s="4"/>
    </row>
    <row r="576" spans="1:32" ht="12.75">
      <c r="A576" s="15"/>
      <c r="B576" s="38"/>
      <c r="C576" s="39"/>
      <c r="E576" s="15"/>
      <c r="G576" s="40"/>
      <c r="H576" s="26"/>
      <c r="I576" s="41"/>
      <c r="J576" s="41"/>
      <c r="K576" s="26"/>
      <c r="L576" s="26"/>
      <c r="M576" s="26"/>
      <c r="N576" s="26"/>
      <c r="O576" s="26"/>
      <c r="P576"/>
      <c r="Q576" s="64"/>
      <c r="U576" s="4"/>
      <c r="AA576" s="17"/>
      <c r="AF576" s="4"/>
    </row>
    <row r="577" spans="1:32" ht="12.75">
      <c r="A577" s="15"/>
      <c r="B577" s="38"/>
      <c r="C577" s="39"/>
      <c r="E577" s="15"/>
      <c r="G577" s="40"/>
      <c r="H577" s="26"/>
      <c r="I577" s="41"/>
      <c r="J577" s="41"/>
      <c r="K577" s="26"/>
      <c r="L577" s="26"/>
      <c r="M577" s="26"/>
      <c r="N577" s="26"/>
      <c r="O577" s="26"/>
      <c r="P577"/>
      <c r="Q577" s="64"/>
      <c r="U577" s="4"/>
      <c r="AA577" s="17"/>
      <c r="AF577" s="4"/>
    </row>
    <row r="578" spans="1:32" ht="12.75">
      <c r="A578" s="15"/>
      <c r="B578" s="38"/>
      <c r="C578" s="39"/>
      <c r="E578" s="15"/>
      <c r="G578" s="40"/>
      <c r="H578" s="26"/>
      <c r="I578" s="41"/>
      <c r="J578" s="41"/>
      <c r="K578" s="26"/>
      <c r="L578" s="26"/>
      <c r="M578" s="26"/>
      <c r="N578" s="26"/>
      <c r="O578" s="26"/>
      <c r="P578"/>
      <c r="Q578" s="64"/>
      <c r="U578" s="4"/>
      <c r="AA578" s="17"/>
      <c r="AF578" s="4"/>
    </row>
    <row r="579" spans="1:32" ht="12.75">
      <c r="A579" s="15"/>
      <c r="B579" s="38"/>
      <c r="C579" s="39"/>
      <c r="E579" s="15"/>
      <c r="G579" s="40"/>
      <c r="H579" s="26"/>
      <c r="I579" s="41"/>
      <c r="J579" s="41"/>
      <c r="K579" s="26"/>
      <c r="L579" s="26"/>
      <c r="M579" s="26"/>
      <c r="N579" s="26"/>
      <c r="O579" s="26"/>
      <c r="P579"/>
      <c r="Q579" s="64"/>
      <c r="U579" s="4"/>
      <c r="AA579" s="17"/>
      <c r="AF579" s="4"/>
    </row>
    <row r="580" spans="1:32" ht="12.75">
      <c r="A580" s="15"/>
      <c r="B580" s="38"/>
      <c r="C580" s="39"/>
      <c r="E580" s="15"/>
      <c r="G580" s="40"/>
      <c r="H580" s="26"/>
      <c r="I580" s="41"/>
      <c r="J580" s="41"/>
      <c r="K580" s="26"/>
      <c r="L580" s="26"/>
      <c r="M580" s="26"/>
      <c r="N580" s="26"/>
      <c r="O580" s="26"/>
      <c r="P580"/>
      <c r="Q580" s="64"/>
      <c r="U580" s="4"/>
      <c r="AA580" s="17"/>
      <c r="AF580" s="4"/>
    </row>
    <row r="581" spans="1:32" ht="12.75">
      <c r="A581" s="15"/>
      <c r="B581" s="38"/>
      <c r="C581" s="39"/>
      <c r="E581" s="15"/>
      <c r="G581" s="40"/>
      <c r="H581" s="26"/>
      <c r="I581" s="41"/>
      <c r="J581" s="41"/>
      <c r="K581" s="26"/>
      <c r="L581" s="26"/>
      <c r="M581" s="26"/>
      <c r="N581" s="26"/>
      <c r="O581" s="26"/>
      <c r="P581"/>
      <c r="Q581" s="64"/>
      <c r="U581" s="4"/>
      <c r="AA581" s="17"/>
      <c r="AF581" s="4"/>
    </row>
    <row r="582" spans="1:32" ht="12.75">
      <c r="A582" s="15"/>
      <c r="B582" s="38"/>
      <c r="C582" s="39"/>
      <c r="E582" s="15"/>
      <c r="G582" s="40"/>
      <c r="H582" s="26"/>
      <c r="I582" s="41"/>
      <c r="J582" s="41"/>
      <c r="K582" s="26"/>
      <c r="L582" s="26"/>
      <c r="M582" s="26"/>
      <c r="N582" s="26"/>
      <c r="O582" s="26"/>
      <c r="P582"/>
      <c r="Q582" s="64"/>
      <c r="U582" s="4"/>
      <c r="AA582" s="17"/>
      <c r="AF582" s="4"/>
    </row>
    <row r="583" spans="1:32" ht="12.75">
      <c r="A583" s="15"/>
      <c r="B583" s="38"/>
      <c r="C583" s="39"/>
      <c r="E583" s="15"/>
      <c r="G583" s="40"/>
      <c r="H583" s="26"/>
      <c r="I583" s="41"/>
      <c r="J583" s="41"/>
      <c r="K583" s="26"/>
      <c r="L583" s="26"/>
      <c r="M583" s="26"/>
      <c r="N583" s="26"/>
      <c r="O583" s="26"/>
      <c r="P583"/>
      <c r="Q583" s="64"/>
      <c r="U583" s="4"/>
      <c r="AA583" s="17"/>
      <c r="AF583" s="4"/>
    </row>
    <row r="584" spans="1:32" ht="12.75">
      <c r="A584" s="15"/>
      <c r="B584" s="38"/>
      <c r="C584" s="39"/>
      <c r="E584" s="15"/>
      <c r="G584" s="40"/>
      <c r="H584" s="26"/>
      <c r="I584" s="41"/>
      <c r="J584" s="41"/>
      <c r="K584" s="26"/>
      <c r="L584" s="26"/>
      <c r="M584" s="26"/>
      <c r="N584" s="26"/>
      <c r="O584" s="26"/>
      <c r="P584"/>
      <c r="Q584" s="64"/>
      <c r="U584" s="4"/>
      <c r="AA584" s="17"/>
      <c r="AF584" s="4"/>
    </row>
    <row r="585" spans="1:32" ht="12.75">
      <c r="A585" s="15"/>
      <c r="B585" s="38"/>
      <c r="C585" s="39"/>
      <c r="E585" s="15"/>
      <c r="G585" s="40"/>
      <c r="H585" s="26"/>
      <c r="I585" s="41"/>
      <c r="J585" s="41"/>
      <c r="K585" s="26"/>
      <c r="L585" s="26"/>
      <c r="M585" s="26"/>
      <c r="N585" s="26"/>
      <c r="O585" s="26"/>
      <c r="P585"/>
      <c r="Q585" s="64"/>
      <c r="U585" s="4"/>
      <c r="AA585" s="17"/>
      <c r="AF585" s="4"/>
    </row>
    <row r="586" spans="1:32" ht="12.75">
      <c r="A586" s="15"/>
      <c r="B586" s="38"/>
      <c r="C586" s="39"/>
      <c r="E586" s="15"/>
      <c r="G586" s="40"/>
      <c r="H586" s="26"/>
      <c r="I586" s="41"/>
      <c r="J586" s="41"/>
      <c r="K586" s="26"/>
      <c r="L586" s="26"/>
      <c r="M586" s="26"/>
      <c r="N586" s="26"/>
      <c r="O586" s="26"/>
      <c r="P586"/>
      <c r="Q586" s="64"/>
      <c r="U586" s="4"/>
      <c r="AA586" s="17"/>
      <c r="AF586" s="4"/>
    </row>
    <row r="587" spans="1:32" ht="12.75">
      <c r="A587" s="15"/>
      <c r="B587" s="38"/>
      <c r="C587" s="39"/>
      <c r="E587" s="15"/>
      <c r="G587" s="40"/>
      <c r="H587" s="26"/>
      <c r="I587" s="41"/>
      <c r="J587" s="41"/>
      <c r="K587" s="26"/>
      <c r="L587" s="26"/>
      <c r="M587" s="26"/>
      <c r="N587" s="26"/>
      <c r="O587" s="26"/>
      <c r="P587"/>
      <c r="Q587" s="64"/>
      <c r="U587" s="4"/>
      <c r="AA587" s="17"/>
      <c r="AF587" s="4"/>
    </row>
    <row r="588" spans="1:32" ht="12.75">
      <c r="A588" s="15"/>
      <c r="B588" s="38"/>
      <c r="C588" s="39"/>
      <c r="E588" s="15"/>
      <c r="G588" s="40"/>
      <c r="H588" s="26"/>
      <c r="I588" s="41"/>
      <c r="J588" s="41"/>
      <c r="K588" s="26"/>
      <c r="L588" s="26"/>
      <c r="M588" s="26"/>
      <c r="N588" s="26"/>
      <c r="O588" s="26"/>
      <c r="P588"/>
      <c r="Q588" s="64"/>
      <c r="U588" s="4"/>
      <c r="AA588" s="17"/>
      <c r="AF588" s="4"/>
    </row>
    <row r="589" spans="1:32" ht="12.75">
      <c r="A589" s="15"/>
      <c r="B589" s="38"/>
      <c r="C589" s="39"/>
      <c r="E589" s="15"/>
      <c r="G589" s="40"/>
      <c r="H589" s="26"/>
      <c r="I589" s="41"/>
      <c r="J589" s="41"/>
      <c r="K589" s="26"/>
      <c r="L589" s="26"/>
      <c r="M589" s="26"/>
      <c r="N589" s="26"/>
      <c r="O589" s="26"/>
      <c r="P589"/>
      <c r="Q589" s="64"/>
      <c r="U589" s="4"/>
      <c r="AA589" s="17"/>
      <c r="AF589" s="4"/>
    </row>
    <row r="590" spans="1:32" ht="12.75">
      <c r="A590" s="15"/>
      <c r="B590" s="38"/>
      <c r="C590" s="39"/>
      <c r="E590" s="15"/>
      <c r="G590" s="40"/>
      <c r="H590" s="26"/>
      <c r="I590" s="41"/>
      <c r="J590" s="41"/>
      <c r="K590" s="26"/>
      <c r="L590" s="26"/>
      <c r="M590" s="26"/>
      <c r="N590" s="26"/>
      <c r="O590" s="26"/>
      <c r="P590"/>
      <c r="Q590" s="64"/>
      <c r="U590" s="4"/>
      <c r="AA590" s="17"/>
      <c r="AF590" s="4"/>
    </row>
    <row r="591" spans="1:32" ht="12.75">
      <c r="A591" s="15"/>
      <c r="B591" s="38"/>
      <c r="C591" s="39"/>
      <c r="E591" s="15"/>
      <c r="G591" s="40"/>
      <c r="H591" s="26"/>
      <c r="I591" s="41"/>
      <c r="J591" s="41"/>
      <c r="K591" s="26"/>
      <c r="L591" s="26"/>
      <c r="M591" s="26"/>
      <c r="N591" s="26"/>
      <c r="O591" s="26"/>
      <c r="P591"/>
      <c r="Q591" s="64"/>
      <c r="U591" s="4"/>
      <c r="AA591" s="17"/>
      <c r="AF591" s="4"/>
    </row>
    <row r="592" spans="1:32" ht="12.75">
      <c r="A592" s="15"/>
      <c r="B592" s="38"/>
      <c r="C592" s="39"/>
      <c r="E592" s="15"/>
      <c r="G592" s="40"/>
      <c r="H592" s="26"/>
      <c r="I592" s="41"/>
      <c r="J592" s="41"/>
      <c r="K592" s="26"/>
      <c r="L592" s="26"/>
      <c r="M592" s="26"/>
      <c r="N592" s="26"/>
      <c r="O592" s="26"/>
      <c r="P592"/>
      <c r="Q592" s="64"/>
      <c r="U592" s="4"/>
      <c r="AA592" s="17"/>
      <c r="AF592" s="4"/>
    </row>
    <row r="593" spans="1:32" ht="12.75">
      <c r="A593" s="15"/>
      <c r="B593" s="38"/>
      <c r="C593" s="39"/>
      <c r="E593" s="15"/>
      <c r="G593" s="40"/>
      <c r="H593" s="26"/>
      <c r="I593" s="41"/>
      <c r="J593" s="41"/>
      <c r="K593" s="26"/>
      <c r="L593" s="26"/>
      <c r="M593" s="26"/>
      <c r="N593" s="26"/>
      <c r="O593" s="26"/>
      <c r="P593"/>
      <c r="Q593" s="64"/>
      <c r="U593" s="4"/>
      <c r="AA593" s="17"/>
      <c r="AF593" s="4"/>
    </row>
    <row r="594" spans="1:32" ht="12.75">
      <c r="A594" s="15"/>
      <c r="B594" s="38"/>
      <c r="C594" s="39"/>
      <c r="E594" s="15"/>
      <c r="G594" s="40"/>
      <c r="H594" s="26"/>
      <c r="I594" s="41"/>
      <c r="J594" s="41"/>
      <c r="K594" s="26"/>
      <c r="L594" s="26"/>
      <c r="M594" s="26"/>
      <c r="N594" s="26"/>
      <c r="O594" s="26"/>
      <c r="P594"/>
      <c r="Q594" s="64"/>
      <c r="U594" s="4"/>
      <c r="AA594" s="17"/>
      <c r="AF594" s="4"/>
    </row>
    <row r="595" spans="1:32" ht="12.75">
      <c r="A595" s="15"/>
      <c r="B595" s="38"/>
      <c r="C595" s="39"/>
      <c r="E595" s="15"/>
      <c r="G595" s="40"/>
      <c r="H595" s="26"/>
      <c r="I595" s="41"/>
      <c r="J595" s="41"/>
      <c r="K595" s="26"/>
      <c r="L595" s="26"/>
      <c r="M595" s="26"/>
      <c r="N595" s="26"/>
      <c r="O595" s="26"/>
      <c r="P595"/>
      <c r="Q595" s="64"/>
      <c r="U595" s="4"/>
      <c r="AA595" s="17"/>
      <c r="AF595" s="4"/>
    </row>
    <row r="596" spans="1:32" ht="12.75">
      <c r="A596" s="15"/>
      <c r="B596" s="38"/>
      <c r="C596" s="39"/>
      <c r="E596" s="15"/>
      <c r="G596" s="40"/>
      <c r="H596" s="26"/>
      <c r="I596" s="41"/>
      <c r="J596" s="41"/>
      <c r="K596" s="26"/>
      <c r="L596" s="26"/>
      <c r="M596" s="26"/>
      <c r="N596" s="26"/>
      <c r="O596" s="26"/>
      <c r="P596"/>
      <c r="Q596" s="64"/>
      <c r="U596" s="4"/>
      <c r="AA596" s="17"/>
      <c r="AF596" s="4"/>
    </row>
    <row r="597" spans="7:32" ht="12.75">
      <c r="G597" s="42"/>
      <c r="I597" s="15"/>
      <c r="J597" s="15"/>
      <c r="K597" s="5"/>
      <c r="L597" s="5"/>
      <c r="M597" s="5"/>
      <c r="N597" s="5"/>
      <c r="O597" s="5"/>
      <c r="P597"/>
      <c r="U597" s="4"/>
      <c r="AA597" s="17"/>
      <c r="AF597" s="4"/>
    </row>
    <row r="598" spans="7:32" ht="12.75">
      <c r="G598" s="38"/>
      <c r="I598" s="15"/>
      <c r="J598" s="15"/>
      <c r="O598" s="4"/>
      <c r="P598"/>
      <c r="U598" s="4"/>
      <c r="AA598" s="17"/>
      <c r="AF598" s="4"/>
    </row>
    <row r="599" spans="6:32" ht="12.75">
      <c r="F599" s="5"/>
      <c r="G599" s="38"/>
      <c r="H599" s="5"/>
      <c r="I599" s="69"/>
      <c r="J599" s="17"/>
      <c r="L599" s="5"/>
      <c r="M599" s="5"/>
      <c r="N599" s="5"/>
      <c r="O599" s="5"/>
      <c r="P599"/>
      <c r="Q599" s="17"/>
      <c r="U599" s="4"/>
      <c r="AA599" s="17"/>
      <c r="AF599" s="4"/>
    </row>
    <row r="600" spans="7:32" ht="12.75">
      <c r="G600" s="38"/>
      <c r="H600" s="53"/>
      <c r="I600" s="72"/>
      <c r="J600" s="54"/>
      <c r="O600" s="53"/>
      <c r="P600"/>
      <c r="Q600" s="54"/>
      <c r="U600" s="4"/>
      <c r="AA600" s="17"/>
      <c r="AF600" s="4"/>
    </row>
    <row r="601" spans="7:32" ht="12.75">
      <c r="G601" s="38"/>
      <c r="H601" s="22"/>
      <c r="I601" s="67"/>
      <c r="J601" s="17"/>
      <c r="O601" s="22"/>
      <c r="P601"/>
      <c r="Q601" s="17"/>
      <c r="U601" s="4"/>
      <c r="AA601" s="17"/>
      <c r="AF601" s="4"/>
    </row>
    <row r="602" spans="7:32" ht="12.75">
      <c r="G602" s="38"/>
      <c r="N602" s="15"/>
      <c r="P602" s="4"/>
      <c r="AF602" s="17"/>
    </row>
    <row r="603" spans="7:32" ht="12.75">
      <c r="G603" s="13"/>
      <c r="J603" s="22" t="s">
        <v>32</v>
      </c>
      <c r="K603" s="22"/>
      <c r="L603" s="19"/>
      <c r="M603" s="27"/>
      <c r="N603" s="15"/>
      <c r="P603" s="36"/>
      <c r="Q603" s="36"/>
      <c r="R603" s="36"/>
      <c r="S603" s="36"/>
      <c r="T603" s="36"/>
      <c r="V603" s="36"/>
      <c r="AF603" s="17"/>
    </row>
    <row r="604" spans="7:32" ht="12.75">
      <c r="G604" s="5" t="s">
        <v>28</v>
      </c>
      <c r="H604" s="28"/>
      <c r="I604" s="29"/>
      <c r="J604" s="22" t="s">
        <v>30</v>
      </c>
      <c r="K604" s="22"/>
      <c r="L604" s="45"/>
      <c r="M604" s="46"/>
      <c r="N604" s="47"/>
      <c r="P604" s="36"/>
      <c r="Q604" s="36"/>
      <c r="R604" s="36"/>
      <c r="S604" s="36"/>
      <c r="T604" s="36"/>
      <c r="V604" s="36"/>
      <c r="AF604" s="17"/>
    </row>
    <row r="605" spans="1:32" ht="118.5">
      <c r="A605" s="5"/>
      <c r="B605" s="5"/>
      <c r="C605" s="5"/>
      <c r="D605" s="5"/>
      <c r="E605" s="5"/>
      <c r="F605" s="5"/>
      <c r="G605" s="13" t="s">
        <v>15</v>
      </c>
      <c r="H605" s="33" t="s">
        <v>96</v>
      </c>
      <c r="I605" s="34" t="s">
        <v>16</v>
      </c>
      <c r="J605" s="34" t="s">
        <v>17</v>
      </c>
      <c r="K605" s="35" t="s">
        <v>55</v>
      </c>
      <c r="L605" s="35" t="s">
        <v>56</v>
      </c>
      <c r="M605" s="35" t="s">
        <v>57</v>
      </c>
      <c r="N605" s="35" t="s">
        <v>58</v>
      </c>
      <c r="O605" s="35" t="s">
        <v>59</v>
      </c>
      <c r="P605"/>
      <c r="U605" s="4"/>
      <c r="AA605" s="17"/>
      <c r="AF605" s="4"/>
    </row>
    <row r="606" spans="1:32" ht="12.75">
      <c r="A606" s="15"/>
      <c r="B606" s="38"/>
      <c r="C606" s="39"/>
      <c r="E606" s="15"/>
      <c r="G606" s="40"/>
      <c r="H606" s="26"/>
      <c r="I606" s="41"/>
      <c r="J606" s="41"/>
      <c r="K606" s="26"/>
      <c r="L606" s="26"/>
      <c r="M606" s="26"/>
      <c r="N606" s="26"/>
      <c r="O606" s="26"/>
      <c r="P606"/>
      <c r="Q606" s="64"/>
      <c r="U606" s="4"/>
      <c r="AA606" s="17"/>
      <c r="AF606" s="4"/>
    </row>
    <row r="607" spans="1:32" ht="12.75">
      <c r="A607" s="15"/>
      <c r="B607" s="38"/>
      <c r="C607" s="39"/>
      <c r="E607" s="15"/>
      <c r="G607" s="40"/>
      <c r="H607" s="26"/>
      <c r="I607" s="41"/>
      <c r="J607" s="41"/>
      <c r="K607" s="26"/>
      <c r="L607" s="26"/>
      <c r="M607" s="26"/>
      <c r="N607" s="26"/>
      <c r="O607" s="26"/>
      <c r="P607"/>
      <c r="Q607" s="64"/>
      <c r="U607" s="4"/>
      <c r="AA607" s="17"/>
      <c r="AF607" s="4"/>
    </row>
    <row r="608" spans="1:32" ht="12.75">
      <c r="A608" s="15"/>
      <c r="B608" s="38"/>
      <c r="C608" s="39"/>
      <c r="E608" s="15"/>
      <c r="G608" s="40"/>
      <c r="H608" s="26"/>
      <c r="I608" s="41"/>
      <c r="J608" s="41"/>
      <c r="K608" s="26"/>
      <c r="L608" s="26"/>
      <c r="M608" s="26"/>
      <c r="N608" s="26"/>
      <c r="O608" s="26"/>
      <c r="P608"/>
      <c r="Q608" s="64"/>
      <c r="U608" s="4"/>
      <c r="AA608" s="17"/>
      <c r="AF608" s="4"/>
    </row>
    <row r="609" spans="1:32" ht="12.75">
      <c r="A609" s="15"/>
      <c r="B609" s="38"/>
      <c r="C609" s="39"/>
      <c r="E609" s="15"/>
      <c r="G609" s="40"/>
      <c r="H609" s="26"/>
      <c r="I609" s="41"/>
      <c r="J609" s="41"/>
      <c r="K609" s="26"/>
      <c r="L609" s="26"/>
      <c r="M609" s="26"/>
      <c r="N609" s="26"/>
      <c r="O609" s="26"/>
      <c r="P609"/>
      <c r="Q609" s="64"/>
      <c r="U609" s="4"/>
      <c r="AA609" s="17"/>
      <c r="AF609" s="4"/>
    </row>
    <row r="610" spans="1:32" ht="12.75">
      <c r="A610" s="15"/>
      <c r="B610" s="38"/>
      <c r="C610" s="39"/>
      <c r="E610" s="15"/>
      <c r="G610" s="40"/>
      <c r="H610" s="26"/>
      <c r="I610" s="41"/>
      <c r="J610" s="41"/>
      <c r="K610" s="26"/>
      <c r="L610" s="26"/>
      <c r="M610" s="26"/>
      <c r="N610" s="26"/>
      <c r="O610" s="26"/>
      <c r="P610"/>
      <c r="Q610" s="64"/>
      <c r="U610" s="4"/>
      <c r="AA610" s="17"/>
      <c r="AF610" s="4"/>
    </row>
    <row r="611" spans="1:32" ht="12.75">
      <c r="A611" s="15"/>
      <c r="B611" s="38"/>
      <c r="C611" s="39"/>
      <c r="E611" s="15"/>
      <c r="G611" s="40"/>
      <c r="H611" s="26"/>
      <c r="I611" s="41"/>
      <c r="J611" s="41"/>
      <c r="K611" s="26"/>
      <c r="L611" s="26"/>
      <c r="M611" s="26"/>
      <c r="N611" s="26"/>
      <c r="O611" s="26"/>
      <c r="P611"/>
      <c r="Q611" s="64"/>
      <c r="U611" s="4"/>
      <c r="AA611" s="17"/>
      <c r="AF611" s="4"/>
    </row>
    <row r="612" spans="1:32" ht="12.75">
      <c r="A612" s="15"/>
      <c r="B612" s="38"/>
      <c r="C612" s="39"/>
      <c r="E612" s="15"/>
      <c r="G612" s="40"/>
      <c r="H612" s="26"/>
      <c r="I612" s="41"/>
      <c r="J612" s="41"/>
      <c r="K612" s="26"/>
      <c r="L612" s="26"/>
      <c r="M612" s="26"/>
      <c r="N612" s="26"/>
      <c r="O612" s="26"/>
      <c r="P612"/>
      <c r="Q612" s="64"/>
      <c r="U612" s="4"/>
      <c r="AA612" s="17"/>
      <c r="AF612" s="4"/>
    </row>
    <row r="613" spans="1:32" ht="12.75">
      <c r="A613" s="15"/>
      <c r="B613" s="38"/>
      <c r="C613" s="39"/>
      <c r="E613" s="15"/>
      <c r="G613" s="40"/>
      <c r="H613" s="26"/>
      <c r="I613" s="41"/>
      <c r="J613" s="41"/>
      <c r="K613" s="26"/>
      <c r="L613" s="26"/>
      <c r="M613" s="26"/>
      <c r="N613" s="26"/>
      <c r="O613" s="26"/>
      <c r="P613"/>
      <c r="Q613" s="64"/>
      <c r="U613" s="4"/>
      <c r="AA613" s="17"/>
      <c r="AF613" s="4"/>
    </row>
    <row r="614" spans="1:32" ht="12.75">
      <c r="A614" s="15"/>
      <c r="B614" s="38"/>
      <c r="C614" s="39"/>
      <c r="E614" s="15"/>
      <c r="G614" s="40"/>
      <c r="H614" s="26"/>
      <c r="I614" s="41"/>
      <c r="J614" s="41"/>
      <c r="K614" s="26"/>
      <c r="L614" s="26"/>
      <c r="M614" s="26"/>
      <c r="N614" s="26"/>
      <c r="O614" s="26"/>
      <c r="P614"/>
      <c r="Q614" s="64"/>
      <c r="U614" s="4"/>
      <c r="AA614" s="17"/>
      <c r="AF614" s="4"/>
    </row>
    <row r="615" spans="1:32" ht="12.75">
      <c r="A615" s="15"/>
      <c r="B615" s="38"/>
      <c r="C615" s="39"/>
      <c r="E615" s="15"/>
      <c r="G615" s="40"/>
      <c r="H615" s="26"/>
      <c r="I615" s="41"/>
      <c r="J615" s="41"/>
      <c r="K615" s="26"/>
      <c r="L615" s="26"/>
      <c r="M615" s="26"/>
      <c r="N615" s="26"/>
      <c r="O615" s="26"/>
      <c r="P615"/>
      <c r="Q615" s="64"/>
      <c r="U615" s="4"/>
      <c r="AA615" s="17"/>
      <c r="AF615" s="4"/>
    </row>
    <row r="616" spans="1:32" ht="12.75">
      <c r="A616" s="15"/>
      <c r="B616" s="38"/>
      <c r="C616" s="39"/>
      <c r="E616" s="15"/>
      <c r="G616" s="40"/>
      <c r="H616" s="26"/>
      <c r="I616" s="41"/>
      <c r="J616" s="41"/>
      <c r="K616" s="26"/>
      <c r="L616" s="26"/>
      <c r="M616" s="26"/>
      <c r="N616" s="26"/>
      <c r="O616" s="26"/>
      <c r="P616"/>
      <c r="Q616" s="64"/>
      <c r="U616" s="4"/>
      <c r="AA616" s="17"/>
      <c r="AF616" s="4"/>
    </row>
    <row r="617" spans="1:32" ht="12.75">
      <c r="A617" s="15"/>
      <c r="B617" s="38"/>
      <c r="C617" s="39"/>
      <c r="E617" s="15"/>
      <c r="G617" s="40"/>
      <c r="H617" s="26"/>
      <c r="I617" s="41"/>
      <c r="J617" s="41"/>
      <c r="K617" s="26"/>
      <c r="L617" s="26"/>
      <c r="M617" s="26"/>
      <c r="N617" s="26"/>
      <c r="O617" s="26"/>
      <c r="P617"/>
      <c r="Q617" s="64"/>
      <c r="U617" s="4"/>
      <c r="AA617" s="17"/>
      <c r="AF617" s="4"/>
    </row>
    <row r="618" spans="1:32" ht="12.75">
      <c r="A618" s="15"/>
      <c r="B618" s="38"/>
      <c r="C618" s="39"/>
      <c r="E618" s="15"/>
      <c r="G618" s="40"/>
      <c r="H618" s="26"/>
      <c r="I618" s="41"/>
      <c r="J618" s="41"/>
      <c r="K618" s="26"/>
      <c r="L618" s="26"/>
      <c r="M618" s="26"/>
      <c r="N618" s="26"/>
      <c r="O618" s="26"/>
      <c r="P618"/>
      <c r="Q618" s="64"/>
      <c r="U618" s="4"/>
      <c r="AA618" s="17"/>
      <c r="AF618" s="4"/>
    </row>
    <row r="619" spans="1:32" ht="12.75">
      <c r="A619" s="15"/>
      <c r="B619" s="38"/>
      <c r="C619" s="39"/>
      <c r="E619" s="15"/>
      <c r="G619" s="40"/>
      <c r="H619" s="26"/>
      <c r="I619" s="41"/>
      <c r="J619" s="41"/>
      <c r="K619" s="26"/>
      <c r="L619" s="26"/>
      <c r="M619" s="26"/>
      <c r="N619" s="26"/>
      <c r="O619" s="26"/>
      <c r="P619"/>
      <c r="Q619" s="64"/>
      <c r="U619" s="4"/>
      <c r="AA619" s="17"/>
      <c r="AF619" s="4"/>
    </row>
    <row r="620" spans="1:32" ht="12.75">
      <c r="A620" s="15"/>
      <c r="B620" s="38"/>
      <c r="C620" s="39"/>
      <c r="E620" s="15"/>
      <c r="G620" s="40"/>
      <c r="H620" s="26"/>
      <c r="I620" s="41"/>
      <c r="J620" s="41"/>
      <c r="K620" s="26"/>
      <c r="L620" s="26"/>
      <c r="M620" s="26"/>
      <c r="N620" s="26"/>
      <c r="O620" s="26"/>
      <c r="P620"/>
      <c r="Q620" s="64"/>
      <c r="U620" s="4"/>
      <c r="AA620" s="17"/>
      <c r="AF620" s="4"/>
    </row>
    <row r="621" spans="1:32" ht="12.75">
      <c r="A621" s="15"/>
      <c r="B621" s="38"/>
      <c r="C621" s="39"/>
      <c r="E621" s="15"/>
      <c r="G621" s="40"/>
      <c r="H621" s="26"/>
      <c r="I621" s="41"/>
      <c r="J621" s="41"/>
      <c r="K621" s="26"/>
      <c r="L621" s="26"/>
      <c r="M621" s="26"/>
      <c r="N621" s="26"/>
      <c r="O621" s="26"/>
      <c r="P621"/>
      <c r="Q621" s="64"/>
      <c r="U621" s="4"/>
      <c r="AA621" s="17"/>
      <c r="AF621" s="4"/>
    </row>
    <row r="622" spans="1:32" ht="12.75">
      <c r="A622" s="15"/>
      <c r="B622" s="38"/>
      <c r="C622" s="39"/>
      <c r="E622" s="15"/>
      <c r="G622" s="40"/>
      <c r="H622" s="26"/>
      <c r="I622" s="41"/>
      <c r="J622" s="41"/>
      <c r="K622" s="26"/>
      <c r="L622" s="26"/>
      <c r="M622" s="26"/>
      <c r="N622" s="26"/>
      <c r="O622" s="26"/>
      <c r="P622"/>
      <c r="Q622" s="64"/>
      <c r="U622" s="4"/>
      <c r="AA622" s="17"/>
      <c r="AF622" s="4"/>
    </row>
    <row r="623" spans="1:32" ht="12.75">
      <c r="A623" s="15"/>
      <c r="B623" s="38"/>
      <c r="C623" s="39"/>
      <c r="E623" s="15"/>
      <c r="G623" s="40"/>
      <c r="H623" s="26"/>
      <c r="I623" s="41"/>
      <c r="J623" s="41"/>
      <c r="K623" s="26"/>
      <c r="L623" s="26"/>
      <c r="M623" s="26"/>
      <c r="N623" s="26"/>
      <c r="O623" s="26"/>
      <c r="P623"/>
      <c r="Q623" s="64"/>
      <c r="U623" s="4"/>
      <c r="AA623" s="17"/>
      <c r="AF623" s="4"/>
    </row>
    <row r="624" spans="1:32" ht="12.75">
      <c r="A624" s="15"/>
      <c r="B624" s="38"/>
      <c r="C624" s="39"/>
      <c r="E624" s="15"/>
      <c r="G624" s="40"/>
      <c r="H624" s="26"/>
      <c r="I624" s="41"/>
      <c r="J624" s="41"/>
      <c r="K624" s="26"/>
      <c r="L624" s="26"/>
      <c r="M624" s="26"/>
      <c r="N624" s="26"/>
      <c r="O624" s="26"/>
      <c r="P624"/>
      <c r="Q624" s="64"/>
      <c r="U624" s="4"/>
      <c r="AA624" s="17"/>
      <c r="AF624" s="4"/>
    </row>
    <row r="625" spans="1:32" ht="12.75">
      <c r="A625" s="15"/>
      <c r="B625" s="38"/>
      <c r="C625" s="39"/>
      <c r="E625" s="15"/>
      <c r="G625" s="40"/>
      <c r="H625" s="26"/>
      <c r="I625" s="41"/>
      <c r="J625" s="41"/>
      <c r="K625" s="26"/>
      <c r="L625" s="26"/>
      <c r="M625" s="26"/>
      <c r="N625" s="26"/>
      <c r="O625" s="26"/>
      <c r="P625"/>
      <c r="Q625" s="64"/>
      <c r="U625" s="4"/>
      <c r="AA625" s="17"/>
      <c r="AF625" s="4"/>
    </row>
    <row r="626" spans="1:32" ht="12.75">
      <c r="A626" s="15"/>
      <c r="B626" s="38"/>
      <c r="C626" s="39"/>
      <c r="E626" s="15"/>
      <c r="G626" s="40"/>
      <c r="H626" s="26"/>
      <c r="I626" s="41"/>
      <c r="J626" s="41"/>
      <c r="K626" s="26"/>
      <c r="L626" s="26"/>
      <c r="M626" s="26"/>
      <c r="N626" s="26"/>
      <c r="O626" s="26"/>
      <c r="P626"/>
      <c r="Q626" s="64"/>
      <c r="U626" s="4"/>
      <c r="AA626" s="17"/>
      <c r="AF626" s="4"/>
    </row>
    <row r="627" spans="1:32" ht="12.75">
      <c r="A627" s="15"/>
      <c r="B627" s="38"/>
      <c r="C627" s="39"/>
      <c r="E627" s="15"/>
      <c r="G627" s="40"/>
      <c r="H627" s="26"/>
      <c r="I627" s="41"/>
      <c r="J627" s="41"/>
      <c r="K627" s="26"/>
      <c r="L627" s="26"/>
      <c r="M627" s="26"/>
      <c r="N627" s="26"/>
      <c r="O627" s="26"/>
      <c r="P627"/>
      <c r="Q627" s="64"/>
      <c r="U627" s="4"/>
      <c r="AA627" s="17"/>
      <c r="AF627" s="4"/>
    </row>
    <row r="628" spans="1:32" ht="12.75">
      <c r="A628" s="15"/>
      <c r="B628" s="38"/>
      <c r="C628" s="39"/>
      <c r="E628" s="15"/>
      <c r="G628" s="40"/>
      <c r="H628" s="26"/>
      <c r="I628" s="41"/>
      <c r="J628" s="41"/>
      <c r="K628" s="26"/>
      <c r="L628" s="26"/>
      <c r="M628" s="26"/>
      <c r="N628" s="26"/>
      <c r="O628" s="26"/>
      <c r="P628"/>
      <c r="Q628" s="64"/>
      <c r="U628" s="4"/>
      <c r="AA628" s="17"/>
      <c r="AF628" s="4"/>
    </row>
    <row r="629" spans="1:32" ht="12.75">
      <c r="A629" s="15"/>
      <c r="B629" s="38"/>
      <c r="C629" s="39"/>
      <c r="E629" s="15"/>
      <c r="G629" s="40"/>
      <c r="H629" s="26"/>
      <c r="I629" s="41"/>
      <c r="J629" s="41"/>
      <c r="K629" s="26"/>
      <c r="L629" s="26"/>
      <c r="M629" s="26"/>
      <c r="N629" s="26"/>
      <c r="O629" s="26"/>
      <c r="P629"/>
      <c r="Q629" s="64"/>
      <c r="U629" s="4"/>
      <c r="AA629" s="17"/>
      <c r="AF629" s="4"/>
    </row>
    <row r="630" spans="1:32" ht="12.75">
      <c r="A630" s="15"/>
      <c r="B630" s="38"/>
      <c r="C630" s="39"/>
      <c r="E630" s="15"/>
      <c r="G630" s="40"/>
      <c r="H630" s="26"/>
      <c r="I630" s="41"/>
      <c r="J630" s="41"/>
      <c r="K630" s="26"/>
      <c r="L630" s="26"/>
      <c r="M630" s="26"/>
      <c r="N630" s="26"/>
      <c r="O630" s="26"/>
      <c r="P630"/>
      <c r="Q630" s="64"/>
      <c r="U630" s="4"/>
      <c r="AA630" s="17"/>
      <c r="AF630" s="4"/>
    </row>
    <row r="631" spans="1:32" ht="12.75">
      <c r="A631" s="15"/>
      <c r="B631" s="38"/>
      <c r="C631" s="39"/>
      <c r="E631" s="15"/>
      <c r="G631" s="40"/>
      <c r="H631" s="26"/>
      <c r="I631" s="41"/>
      <c r="J631" s="41"/>
      <c r="K631" s="26"/>
      <c r="L631" s="26"/>
      <c r="M631" s="26"/>
      <c r="N631" s="26"/>
      <c r="O631" s="26"/>
      <c r="P631"/>
      <c r="Q631" s="64"/>
      <c r="U631" s="4"/>
      <c r="AA631" s="17"/>
      <c r="AF631" s="4"/>
    </row>
    <row r="632" spans="1:32" ht="12.75">
      <c r="A632" s="15"/>
      <c r="B632" s="38"/>
      <c r="C632" s="39"/>
      <c r="E632" s="15"/>
      <c r="G632" s="40"/>
      <c r="H632" s="26"/>
      <c r="I632" s="41"/>
      <c r="J632" s="41"/>
      <c r="K632" s="26"/>
      <c r="L632" s="26"/>
      <c r="M632" s="26"/>
      <c r="N632" s="26"/>
      <c r="O632" s="26"/>
      <c r="P632"/>
      <c r="Q632" s="64"/>
      <c r="U632" s="4"/>
      <c r="AA632" s="17"/>
      <c r="AF632" s="4"/>
    </row>
    <row r="633" spans="1:32" ht="12.75">
      <c r="A633" s="15"/>
      <c r="B633" s="38"/>
      <c r="C633" s="39"/>
      <c r="E633" s="15"/>
      <c r="G633" s="40"/>
      <c r="H633" s="26"/>
      <c r="I633" s="41"/>
      <c r="J633" s="41"/>
      <c r="K633" s="26"/>
      <c r="L633" s="26"/>
      <c r="M633" s="26"/>
      <c r="N633" s="26"/>
      <c r="O633" s="26"/>
      <c r="P633"/>
      <c r="Q633" s="64"/>
      <c r="U633" s="4"/>
      <c r="AA633" s="17"/>
      <c r="AF633" s="4"/>
    </row>
    <row r="634" spans="1:32" ht="12.75">
      <c r="A634" s="15"/>
      <c r="B634" s="38"/>
      <c r="C634" s="39"/>
      <c r="E634" s="15"/>
      <c r="G634" s="40"/>
      <c r="H634" s="26"/>
      <c r="I634" s="41"/>
      <c r="J634" s="41"/>
      <c r="K634" s="26"/>
      <c r="L634" s="26"/>
      <c r="M634" s="26"/>
      <c r="N634" s="26"/>
      <c r="O634" s="26"/>
      <c r="P634"/>
      <c r="Q634" s="64"/>
      <c r="U634" s="4"/>
      <c r="AA634" s="17"/>
      <c r="AF634" s="4"/>
    </row>
    <row r="635" spans="1:32" ht="12.75">
      <c r="A635" s="15"/>
      <c r="B635" s="38"/>
      <c r="C635" s="39"/>
      <c r="E635" s="15"/>
      <c r="G635" s="40"/>
      <c r="H635" s="26"/>
      <c r="I635" s="41"/>
      <c r="J635" s="41"/>
      <c r="K635" s="26"/>
      <c r="L635" s="26"/>
      <c r="M635" s="26"/>
      <c r="N635" s="26"/>
      <c r="O635" s="26"/>
      <c r="P635"/>
      <c r="Q635" s="64"/>
      <c r="U635" s="4"/>
      <c r="AA635" s="17"/>
      <c r="AF635" s="4"/>
    </row>
    <row r="636" spans="1:32" ht="12.75">
      <c r="A636" s="15"/>
      <c r="B636" s="38"/>
      <c r="C636" s="39"/>
      <c r="E636" s="15"/>
      <c r="G636" s="40"/>
      <c r="H636" s="26"/>
      <c r="I636" s="41"/>
      <c r="J636" s="41"/>
      <c r="K636" s="26"/>
      <c r="L636" s="26"/>
      <c r="M636" s="26"/>
      <c r="N636" s="26"/>
      <c r="O636" s="26"/>
      <c r="P636"/>
      <c r="Q636" s="64"/>
      <c r="U636" s="4"/>
      <c r="AA636" s="17"/>
      <c r="AF636" s="4"/>
    </row>
    <row r="637" spans="1:32" ht="12.75">
      <c r="A637" s="15"/>
      <c r="B637" s="38"/>
      <c r="C637" s="39"/>
      <c r="E637" s="15"/>
      <c r="G637" s="40"/>
      <c r="H637" s="26"/>
      <c r="I637" s="41"/>
      <c r="J637" s="41"/>
      <c r="K637" s="26"/>
      <c r="L637" s="26"/>
      <c r="M637" s="26"/>
      <c r="N637" s="26"/>
      <c r="O637" s="26"/>
      <c r="P637"/>
      <c r="Q637" s="64"/>
      <c r="U637" s="4"/>
      <c r="AA637" s="17"/>
      <c r="AF637" s="4"/>
    </row>
    <row r="638" spans="1:32" ht="12.75">
      <c r="A638" s="15"/>
      <c r="B638" s="38"/>
      <c r="C638" s="39"/>
      <c r="E638" s="15"/>
      <c r="G638" s="40"/>
      <c r="H638" s="26"/>
      <c r="I638" s="41"/>
      <c r="J638" s="41"/>
      <c r="K638" s="26"/>
      <c r="L638" s="26"/>
      <c r="M638" s="26"/>
      <c r="N638" s="26"/>
      <c r="O638" s="26"/>
      <c r="P638"/>
      <c r="Q638" s="64"/>
      <c r="U638" s="4"/>
      <c r="AA638" s="17"/>
      <c r="AF638" s="4"/>
    </row>
    <row r="639" spans="1:32" ht="12.75">
      <c r="A639" s="15"/>
      <c r="B639" s="38"/>
      <c r="C639" s="39"/>
      <c r="E639" s="15"/>
      <c r="G639" s="40"/>
      <c r="H639" s="26"/>
      <c r="I639" s="41"/>
      <c r="J639" s="41"/>
      <c r="K639" s="26"/>
      <c r="L639" s="26"/>
      <c r="M639" s="26"/>
      <c r="N639" s="26"/>
      <c r="O639" s="26"/>
      <c r="P639"/>
      <c r="Q639" s="64"/>
      <c r="U639" s="4"/>
      <c r="AA639" s="17"/>
      <c r="AF639" s="4"/>
    </row>
    <row r="640" spans="1:32" ht="12.75">
      <c r="A640" s="15"/>
      <c r="B640" s="38"/>
      <c r="C640" s="39"/>
      <c r="E640" s="15"/>
      <c r="G640" s="40"/>
      <c r="H640" s="26"/>
      <c r="I640" s="41"/>
      <c r="J640" s="41"/>
      <c r="K640" s="26"/>
      <c r="L640" s="26"/>
      <c r="M640" s="26"/>
      <c r="N640" s="26"/>
      <c r="O640" s="26"/>
      <c r="P640"/>
      <c r="Q640" s="64"/>
      <c r="U640" s="4"/>
      <c r="AA640" s="17"/>
      <c r="AF640" s="4"/>
    </row>
    <row r="641" spans="1:32" ht="12.75">
      <c r="A641" s="15"/>
      <c r="B641" s="38"/>
      <c r="C641" s="39"/>
      <c r="E641" s="15"/>
      <c r="G641" s="40"/>
      <c r="H641" s="26"/>
      <c r="I641" s="41"/>
      <c r="J641" s="41"/>
      <c r="K641" s="26"/>
      <c r="L641" s="26"/>
      <c r="M641" s="26"/>
      <c r="N641" s="26"/>
      <c r="O641" s="26"/>
      <c r="P641"/>
      <c r="Q641" s="64"/>
      <c r="U641" s="4"/>
      <c r="AA641" s="17"/>
      <c r="AF641" s="4"/>
    </row>
    <row r="642" spans="1:32" ht="12.75">
      <c r="A642" s="15"/>
      <c r="B642" s="38"/>
      <c r="C642" s="39"/>
      <c r="E642" s="15"/>
      <c r="G642" s="40"/>
      <c r="H642" s="26"/>
      <c r="I642" s="41"/>
      <c r="J642" s="41"/>
      <c r="K642" s="26"/>
      <c r="L642" s="26"/>
      <c r="M642" s="26"/>
      <c r="N642" s="26"/>
      <c r="O642" s="26"/>
      <c r="P642"/>
      <c r="Q642" s="64"/>
      <c r="U642" s="4"/>
      <c r="AA642" s="17"/>
      <c r="AF642" s="4"/>
    </row>
    <row r="643" spans="1:32" ht="12.75">
      <c r="A643" s="15"/>
      <c r="B643" s="38"/>
      <c r="C643" s="39"/>
      <c r="E643" s="15"/>
      <c r="G643" s="40"/>
      <c r="H643" s="26"/>
      <c r="I643" s="41"/>
      <c r="J643" s="41"/>
      <c r="K643" s="26"/>
      <c r="L643" s="26"/>
      <c r="M643" s="26"/>
      <c r="N643" s="26"/>
      <c r="O643" s="26"/>
      <c r="P643"/>
      <c r="Q643" s="64"/>
      <c r="U643" s="4"/>
      <c r="AA643" s="17"/>
      <c r="AF643" s="4"/>
    </row>
    <row r="644" spans="1:32" ht="12.75">
      <c r="A644" s="15"/>
      <c r="B644" s="38"/>
      <c r="C644" s="39"/>
      <c r="E644" s="15"/>
      <c r="G644" s="40"/>
      <c r="H644" s="26"/>
      <c r="I644" s="41"/>
      <c r="J644" s="41"/>
      <c r="K644" s="26"/>
      <c r="L644" s="26"/>
      <c r="M644" s="26"/>
      <c r="N644" s="26"/>
      <c r="O644" s="26"/>
      <c r="P644"/>
      <c r="Q644" s="64"/>
      <c r="U644" s="4"/>
      <c r="AA644" s="17"/>
      <c r="AF644" s="4"/>
    </row>
    <row r="645" spans="1:32" ht="12.75">
      <c r="A645" s="15"/>
      <c r="B645" s="38"/>
      <c r="C645" s="39"/>
      <c r="E645" s="15"/>
      <c r="G645" s="40"/>
      <c r="H645" s="26"/>
      <c r="I645" s="41"/>
      <c r="J645" s="41"/>
      <c r="K645" s="26"/>
      <c r="L645" s="26"/>
      <c r="M645" s="26"/>
      <c r="N645" s="26"/>
      <c r="O645" s="26"/>
      <c r="P645"/>
      <c r="Q645" s="64"/>
      <c r="U645" s="4"/>
      <c r="AA645" s="17"/>
      <c r="AF645" s="4"/>
    </row>
    <row r="646" spans="7:32" ht="12.75">
      <c r="G646" s="42"/>
      <c r="I646" s="15"/>
      <c r="J646" s="15"/>
      <c r="K646" s="5"/>
      <c r="L646" s="5"/>
      <c r="M646" s="5"/>
      <c r="N646" s="5"/>
      <c r="O646" s="5"/>
      <c r="P646"/>
      <c r="U646" s="4"/>
      <c r="AA646" s="17"/>
      <c r="AF646" s="4"/>
    </row>
    <row r="647" spans="7:32" ht="12.75">
      <c r="G647" s="38"/>
      <c r="I647" s="15"/>
      <c r="J647" s="15"/>
      <c r="O647" s="4"/>
      <c r="P647"/>
      <c r="U647" s="4"/>
      <c r="AA647" s="17"/>
      <c r="AF647" s="4"/>
    </row>
    <row r="648" spans="6:32" ht="12.75">
      <c r="F648" s="5"/>
      <c r="G648" s="38"/>
      <c r="H648" s="5"/>
      <c r="I648" s="69"/>
      <c r="J648" s="17"/>
      <c r="L648" s="5"/>
      <c r="M648" s="5"/>
      <c r="N648" s="5"/>
      <c r="O648" s="5"/>
      <c r="P648"/>
      <c r="Q648" s="17"/>
      <c r="U648" s="4"/>
      <c r="AA648" s="17"/>
      <c r="AF648" s="4"/>
    </row>
    <row r="649" spans="7:32" ht="12.75">
      <c r="G649" s="38"/>
      <c r="H649" s="53"/>
      <c r="I649" s="72"/>
      <c r="J649" s="54"/>
      <c r="O649" s="53"/>
      <c r="P649"/>
      <c r="Q649" s="54"/>
      <c r="U649" s="4"/>
      <c r="AA649" s="17"/>
      <c r="AF649" s="4"/>
    </row>
    <row r="650" spans="7:32" ht="12.75">
      <c r="G650" s="38"/>
      <c r="H650" s="22"/>
      <c r="I650" s="67"/>
      <c r="J650" s="17"/>
      <c r="O650" s="22"/>
      <c r="P650"/>
      <c r="Q650" s="17"/>
      <c r="U650" s="4"/>
      <c r="AA650" s="17"/>
      <c r="AF650" s="4"/>
    </row>
    <row r="651" spans="7:32" ht="12.75">
      <c r="G651" s="38"/>
      <c r="N651" s="15"/>
      <c r="P651" s="4"/>
      <c r="AF651" s="17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51"/>
  <sheetViews>
    <sheetView zoomScalePageLayoutView="0" workbookViewId="0" topLeftCell="M31">
      <selection activeCell="A55" sqref="A55"/>
    </sheetView>
  </sheetViews>
  <sheetFormatPr defaultColWidth="8.8515625" defaultRowHeight="12.75"/>
  <cols>
    <col min="1" max="1" width="8.8515625" style="4" customWidth="1"/>
    <col min="2" max="2" width="16.00390625" style="4" customWidth="1"/>
    <col min="3" max="3" width="9.57421875" style="4" customWidth="1"/>
    <col min="4" max="4" width="9.8515625" style="4" customWidth="1"/>
    <col min="5" max="5" width="12.00390625" style="4" customWidth="1"/>
    <col min="6" max="6" width="13.140625" style="4" customWidth="1"/>
    <col min="7" max="8" width="8.8515625" style="4" customWidth="1"/>
    <col min="9" max="9" width="9.140625" style="4" customWidth="1"/>
    <col min="10" max="10" width="8.7109375" style="4" customWidth="1"/>
    <col min="11" max="11" width="5.7109375" style="4" customWidth="1"/>
    <col min="12" max="13" width="5.421875" style="4" customWidth="1"/>
    <col min="14" max="14" width="5.140625" style="4" customWidth="1"/>
    <col min="15" max="15" width="5.00390625" style="15" customWidth="1"/>
    <col min="16" max="16" width="11.140625" style="15" customWidth="1"/>
    <col min="17" max="17" width="4.8515625" style="4" customWidth="1"/>
    <col min="18" max="18" width="4.7109375" style="4" customWidth="1"/>
    <col min="19" max="19" width="4.140625" style="4" customWidth="1"/>
    <col min="20" max="20" width="4.7109375" style="4" customWidth="1"/>
    <col min="21" max="21" width="8.00390625" style="0" customWidth="1"/>
    <col min="22" max="22" width="12.57421875" style="4" customWidth="1"/>
    <col min="23" max="27" width="4.7109375" style="4" customWidth="1"/>
    <col min="28" max="28" width="4.57421875" style="4" customWidth="1"/>
    <col min="29" max="30" width="4.7109375" style="4" customWidth="1"/>
    <col min="31" max="31" width="11.28125" style="4" bestFit="1" customWidth="1"/>
    <col min="32" max="32" width="14.7109375" style="16" customWidth="1"/>
    <col min="33" max="16384" width="8.8515625" style="4" customWidth="1"/>
  </cols>
  <sheetData>
    <row r="1" spans="1:16" s="48" customFormat="1" ht="24" customHeight="1">
      <c r="A1" s="52"/>
      <c r="B1" s="73" t="s">
        <v>29</v>
      </c>
      <c r="C1" s="74"/>
      <c r="D1" s="49">
        <f>SUM(D3:D13)+SUM(G43:T645)</f>
        <v>0</v>
      </c>
      <c r="E1" s="51" t="s">
        <v>34</v>
      </c>
      <c r="P1" s="50"/>
    </row>
    <row r="2" spans="13:33" ht="12.75">
      <c r="M2"/>
      <c r="N2"/>
      <c r="O2"/>
      <c r="P2"/>
      <c r="Q2"/>
      <c r="R2"/>
      <c r="S2"/>
      <c r="T2"/>
      <c r="V2"/>
      <c r="W2"/>
      <c r="X2"/>
      <c r="Y2"/>
      <c r="Z2"/>
      <c r="AA2"/>
      <c r="AB2"/>
      <c r="AC2"/>
      <c r="AD2"/>
      <c r="AE2"/>
      <c r="AF2"/>
      <c r="AG2"/>
    </row>
    <row r="3" spans="1:33" ht="12.75">
      <c r="A3" s="13" t="s">
        <v>0</v>
      </c>
      <c r="D3" s="38">
        <f>IF('Data Analysis'!D3='Double Entry'!D3,0,1)</f>
        <v>0</v>
      </c>
      <c r="M3"/>
      <c r="N3"/>
      <c r="O3"/>
      <c r="P3"/>
      <c r="Q3"/>
      <c r="R3"/>
      <c r="S3"/>
      <c r="T3"/>
      <c r="V3"/>
      <c r="W3"/>
      <c r="X3"/>
      <c r="Y3"/>
      <c r="Z3"/>
      <c r="AA3"/>
      <c r="AB3"/>
      <c r="AC3"/>
      <c r="AD3"/>
      <c r="AE3"/>
      <c r="AF3"/>
      <c r="AG3"/>
    </row>
    <row r="4" spans="4:33" ht="12.75">
      <c r="D4" s="18"/>
      <c r="F4" s="44"/>
      <c r="M4"/>
      <c r="N4"/>
      <c r="O4"/>
      <c r="P4"/>
      <c r="Q4"/>
      <c r="R4"/>
      <c r="S4"/>
      <c r="T4"/>
      <c r="V4"/>
      <c r="W4"/>
      <c r="X4"/>
      <c r="Y4"/>
      <c r="Z4"/>
      <c r="AA4"/>
      <c r="AB4"/>
      <c r="AC4"/>
      <c r="AD4"/>
      <c r="AE4"/>
      <c r="AF4"/>
      <c r="AG4"/>
    </row>
    <row r="5" spans="1:33" ht="12.75">
      <c r="A5" s="13" t="s">
        <v>1</v>
      </c>
      <c r="D5" s="38">
        <f>IF('Data Analysis'!D5='Double Entry'!D5,0,1)</f>
        <v>0</v>
      </c>
      <c r="M5"/>
      <c r="N5"/>
      <c r="O5"/>
      <c r="P5"/>
      <c r="Q5"/>
      <c r="R5"/>
      <c r="S5"/>
      <c r="T5"/>
      <c r="V5"/>
      <c r="W5"/>
      <c r="X5"/>
      <c r="Y5"/>
      <c r="Z5"/>
      <c r="AA5"/>
      <c r="AB5"/>
      <c r="AC5"/>
      <c r="AD5"/>
      <c r="AE5"/>
      <c r="AF5"/>
      <c r="AG5"/>
    </row>
    <row r="6" spans="1:33" ht="12.75">
      <c r="A6" s="13"/>
      <c r="D6" s="18"/>
      <c r="M6"/>
      <c r="N6"/>
      <c r="O6"/>
      <c r="P6"/>
      <c r="Q6"/>
      <c r="R6"/>
      <c r="S6"/>
      <c r="T6"/>
      <c r="V6"/>
      <c r="W6"/>
      <c r="X6"/>
      <c r="Y6"/>
      <c r="Z6"/>
      <c r="AA6"/>
      <c r="AB6"/>
      <c r="AC6"/>
      <c r="AD6"/>
      <c r="AE6"/>
      <c r="AF6"/>
      <c r="AG6"/>
    </row>
    <row r="7" spans="1:33" ht="12.75">
      <c r="A7" s="13" t="s">
        <v>2</v>
      </c>
      <c r="D7" s="38">
        <f>IF('Data Analysis'!D7='Double Entry'!D7,0,1)</f>
        <v>0</v>
      </c>
      <c r="M7"/>
      <c r="N7"/>
      <c r="O7"/>
      <c r="P7"/>
      <c r="Q7"/>
      <c r="R7"/>
      <c r="S7"/>
      <c r="T7"/>
      <c r="V7"/>
      <c r="W7"/>
      <c r="X7"/>
      <c r="Y7"/>
      <c r="Z7"/>
      <c r="AA7"/>
      <c r="AB7"/>
      <c r="AC7"/>
      <c r="AD7"/>
      <c r="AE7"/>
      <c r="AF7"/>
      <c r="AG7"/>
    </row>
    <row r="8" spans="1:33" ht="12.75">
      <c r="A8" s="13"/>
      <c r="D8" s="18"/>
      <c r="M8"/>
      <c r="N8"/>
      <c r="O8"/>
      <c r="P8"/>
      <c r="Q8"/>
      <c r="R8"/>
      <c r="S8"/>
      <c r="T8"/>
      <c r="V8"/>
      <c r="W8"/>
      <c r="X8"/>
      <c r="Y8"/>
      <c r="Z8"/>
      <c r="AA8"/>
      <c r="AB8"/>
      <c r="AC8"/>
      <c r="AD8"/>
      <c r="AE8"/>
      <c r="AF8"/>
      <c r="AG8"/>
    </row>
    <row r="9" spans="1:33" ht="12.75">
      <c r="A9" s="13" t="s">
        <v>37</v>
      </c>
      <c r="D9" s="38">
        <f>IF('Data Analysis'!D9='Double Entry'!D9,0,1)</f>
        <v>0</v>
      </c>
      <c r="M9"/>
      <c r="N9"/>
      <c r="O9"/>
      <c r="P9"/>
      <c r="Q9"/>
      <c r="R9"/>
      <c r="S9"/>
      <c r="T9"/>
      <c r="V9"/>
      <c r="W9"/>
      <c r="X9"/>
      <c r="Y9"/>
      <c r="Z9"/>
      <c r="AA9"/>
      <c r="AB9"/>
      <c r="AC9"/>
      <c r="AD9"/>
      <c r="AE9"/>
      <c r="AF9"/>
      <c r="AG9"/>
    </row>
    <row r="10" spans="1:33" ht="12.75">
      <c r="A10" s="13"/>
      <c r="D10" s="65"/>
      <c r="M10"/>
      <c r="N10"/>
      <c r="O10"/>
      <c r="P10"/>
      <c r="Q10"/>
      <c r="R10"/>
      <c r="S10"/>
      <c r="T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.75">
      <c r="A11" s="13" t="s">
        <v>76</v>
      </c>
      <c r="D11" s="38">
        <f>IF('Data Analysis'!D11='Double Entry'!D11,0,1)</f>
        <v>0</v>
      </c>
      <c r="M11"/>
      <c r="N11"/>
      <c r="O11"/>
      <c r="P11"/>
      <c r="Q11"/>
      <c r="R11"/>
      <c r="S11"/>
      <c r="T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>
      <c r="A12" s="13"/>
      <c r="D12" s="65"/>
      <c r="M12"/>
      <c r="N12"/>
      <c r="O12"/>
      <c r="P12"/>
      <c r="Q12"/>
      <c r="R12"/>
      <c r="S12"/>
      <c r="T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>
      <c r="A13" s="13" t="s">
        <v>77</v>
      </c>
      <c r="D13" s="38">
        <f>IF('Data Analysis'!D13='Double Entry'!D13,0,1)</f>
        <v>0</v>
      </c>
      <c r="M13"/>
      <c r="N13"/>
      <c r="O13"/>
      <c r="P13"/>
      <c r="Q13"/>
      <c r="R13"/>
      <c r="S13"/>
      <c r="T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>
      <c r="A14" s="13"/>
      <c r="M14"/>
      <c r="N14"/>
      <c r="O14"/>
      <c r="P14"/>
      <c r="Q14"/>
      <c r="R14"/>
      <c r="S14"/>
      <c r="T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30">
      <c r="A15" s="20"/>
      <c r="H15" s="20"/>
      <c r="M15"/>
      <c r="N15"/>
      <c r="O15"/>
      <c r="P15"/>
      <c r="Q15"/>
      <c r="R15"/>
      <c r="S15"/>
      <c r="T15"/>
      <c r="V15"/>
      <c r="W15"/>
      <c r="X15"/>
      <c r="Y15"/>
      <c r="Z15"/>
      <c r="AA15"/>
      <c r="AB15"/>
      <c r="AC15"/>
      <c r="AD15"/>
      <c r="AE15"/>
      <c r="AF15"/>
      <c r="AG15"/>
    </row>
    <row r="16" ht="15.75">
      <c r="A16" s="21"/>
    </row>
    <row r="17" spans="9:16" ht="12.75">
      <c r="I17" s="22"/>
      <c r="J17" s="22"/>
      <c r="L17" s="3"/>
      <c r="N17" s="3"/>
      <c r="O17" s="23"/>
      <c r="P17" s="23"/>
    </row>
    <row r="18" spans="1:17" ht="12.75">
      <c r="A18" s="5"/>
      <c r="B18" s="5"/>
      <c r="C18" s="5"/>
      <c r="D18" s="5"/>
      <c r="H18" s="5"/>
      <c r="I18" s="5"/>
      <c r="J18" s="5"/>
      <c r="K18" s="5"/>
      <c r="N18" s="2"/>
      <c r="O18" s="24"/>
      <c r="P18" s="25"/>
      <c r="Q18" s="22"/>
    </row>
    <row r="19" spans="1:16" ht="12.75">
      <c r="A19" s="5"/>
      <c r="C19" s="3"/>
      <c r="D19" s="67"/>
      <c r="H19" s="5"/>
      <c r="J19" s="3"/>
      <c r="K19" s="67"/>
      <c r="N19" s="8"/>
      <c r="O19" s="23"/>
      <c r="P19" s="23"/>
    </row>
    <row r="20" spans="1:16" ht="12.75">
      <c r="A20" s="5"/>
      <c r="C20" s="3"/>
      <c r="D20" s="67"/>
      <c r="H20" s="5"/>
      <c r="J20" s="3"/>
      <c r="K20" s="67"/>
      <c r="N20" s="8"/>
      <c r="O20" s="23"/>
      <c r="P20" s="23"/>
    </row>
    <row r="21" spans="1:16" ht="12.75">
      <c r="A21" s="5"/>
      <c r="C21" s="3"/>
      <c r="D21" s="67"/>
      <c r="H21" s="5"/>
      <c r="J21" s="3"/>
      <c r="K21" s="67"/>
      <c r="N21" s="8"/>
      <c r="O21" s="23"/>
      <c r="P21" s="23"/>
    </row>
    <row r="22" spans="1:16" ht="12.75">
      <c r="A22" s="5"/>
      <c r="C22" s="3"/>
      <c r="D22" s="67"/>
      <c r="H22" s="5"/>
      <c r="J22" s="3"/>
      <c r="K22" s="67"/>
      <c r="N22" s="8"/>
      <c r="O22" s="23"/>
      <c r="P22" s="23"/>
    </row>
    <row r="23" spans="1:16" ht="12.75">
      <c r="A23" s="5"/>
      <c r="C23" s="3"/>
      <c r="D23" s="67"/>
      <c r="H23" s="5"/>
      <c r="J23" s="3"/>
      <c r="K23" s="67"/>
      <c r="N23" s="8"/>
      <c r="O23" s="23"/>
      <c r="P23" s="23"/>
    </row>
    <row r="24" spans="1:16" ht="12.75">
      <c r="A24" s="5"/>
      <c r="C24" s="3"/>
      <c r="D24" s="67"/>
      <c r="H24" s="5"/>
      <c r="J24" s="3"/>
      <c r="K24" s="67"/>
      <c r="N24" s="8"/>
      <c r="O24" s="23"/>
      <c r="P24" s="23"/>
    </row>
    <row r="25" spans="1:16" ht="12.75">
      <c r="A25" s="5"/>
      <c r="C25" s="3"/>
      <c r="D25" s="67"/>
      <c r="H25" s="5"/>
      <c r="J25" s="3"/>
      <c r="K25" s="67"/>
      <c r="N25" s="8"/>
      <c r="O25" s="23"/>
      <c r="P25" s="23"/>
    </row>
    <row r="26" spans="1:16" ht="12.75">
      <c r="A26" s="5"/>
      <c r="C26" s="3"/>
      <c r="D26" s="67"/>
      <c r="H26" s="5"/>
      <c r="J26" s="3"/>
      <c r="K26" s="67"/>
      <c r="N26" s="8"/>
      <c r="O26" s="23"/>
      <c r="P26" s="23"/>
    </row>
    <row r="27" spans="1:16" ht="12.75">
      <c r="A27" s="5"/>
      <c r="C27" s="3"/>
      <c r="D27" s="67"/>
      <c r="H27" s="5"/>
      <c r="J27" s="3"/>
      <c r="K27" s="67"/>
      <c r="N27" s="8"/>
      <c r="O27" s="23"/>
      <c r="P27" s="23"/>
    </row>
    <row r="28" spans="1:16" ht="12.75">
      <c r="A28" s="5"/>
      <c r="C28" s="3"/>
      <c r="D28" s="67"/>
      <c r="H28" s="5"/>
      <c r="J28" s="3"/>
      <c r="K28" s="67"/>
      <c r="N28" s="8"/>
      <c r="O28" s="23"/>
      <c r="P28" s="23"/>
    </row>
    <row r="29" spans="1:16" ht="12.75">
      <c r="A29" s="5"/>
      <c r="C29" s="3"/>
      <c r="D29" s="67"/>
      <c r="H29" s="5"/>
      <c r="J29" s="3"/>
      <c r="K29" s="67"/>
      <c r="N29" s="8"/>
      <c r="O29" s="23"/>
      <c r="P29" s="23"/>
    </row>
    <row r="30" spans="1:16" ht="12.75">
      <c r="A30" s="5"/>
      <c r="C30" s="3"/>
      <c r="D30" s="67"/>
      <c r="H30" s="5"/>
      <c r="J30" s="3"/>
      <c r="K30" s="67"/>
      <c r="N30" s="8"/>
      <c r="O30" s="23"/>
      <c r="P30" s="23"/>
    </row>
    <row r="31" spans="3:16" ht="12.75">
      <c r="C31" s="3"/>
      <c r="J31" s="3"/>
      <c r="O31" s="23"/>
      <c r="P31" s="23"/>
    </row>
    <row r="32" spans="1:16" ht="12.75">
      <c r="A32" s="5"/>
      <c r="C32" s="68"/>
      <c r="D32" s="5"/>
      <c r="E32" s="69"/>
      <c r="F32" s="5"/>
      <c r="H32" s="5"/>
      <c r="J32" s="68"/>
      <c r="K32" s="43"/>
      <c r="L32" s="69"/>
      <c r="M32" s="5"/>
      <c r="N32" s="3"/>
      <c r="O32" s="23"/>
      <c r="P32" s="23"/>
    </row>
    <row r="33" spans="1:13" ht="12.75">
      <c r="A33" s="5"/>
      <c r="C33" s="69"/>
      <c r="D33" s="5"/>
      <c r="E33" s="5"/>
      <c r="F33" s="5"/>
      <c r="H33" s="5"/>
      <c r="J33" s="6"/>
      <c r="K33" s="2"/>
      <c r="L33" s="5"/>
      <c r="M33" s="5"/>
    </row>
    <row r="34" spans="1:5" ht="12.75">
      <c r="A34" s="5"/>
      <c r="C34" s="6"/>
      <c r="D34" s="5"/>
      <c r="E34" s="5"/>
    </row>
    <row r="35" ht="12.75">
      <c r="C35" s="3"/>
    </row>
    <row r="36" ht="18">
      <c r="A36" s="7"/>
    </row>
    <row r="37" spans="1:32" ht="12.75">
      <c r="A37" s="9"/>
      <c r="J37" s="22"/>
      <c r="N37" s="15"/>
      <c r="AF37" s="17"/>
    </row>
    <row r="38" spans="1:32" ht="15.75">
      <c r="A38" s="10"/>
      <c r="N38" s="15"/>
      <c r="AF38" s="17"/>
    </row>
    <row r="39" spans="1:32" ht="15.75">
      <c r="A39" s="10"/>
      <c r="N39" s="15"/>
      <c r="AF39" s="17"/>
    </row>
    <row r="40" spans="1:32" ht="15.75">
      <c r="A40" s="10"/>
      <c r="N40" s="15"/>
      <c r="P40" s="62"/>
      <c r="Q40" s="62"/>
      <c r="R40" s="62"/>
      <c r="S40" s="62"/>
      <c r="T40" s="62"/>
      <c r="AF40" s="17"/>
    </row>
    <row r="41" spans="1:32" ht="15.75">
      <c r="A41" s="10"/>
      <c r="N41" s="15"/>
      <c r="P41" s="56"/>
      <c r="R41" s="22"/>
      <c r="T41" s="22"/>
      <c r="AF41" s="17"/>
    </row>
    <row r="42" spans="14:32" ht="12.75">
      <c r="N42" s="15"/>
      <c r="P42" s="4"/>
      <c r="AF42" s="17"/>
    </row>
    <row r="43" spans="1:32" ht="12.75">
      <c r="A43" s="55">
        <f>IF(SUM(G43:AK43)=0,"","error in row")</f>
      </c>
      <c r="B43" s="5"/>
      <c r="C43" s="11"/>
      <c r="D43" s="5"/>
      <c r="J43" s="22" t="s">
        <v>32</v>
      </c>
      <c r="K43" s="22"/>
      <c r="L43" s="38">
        <f>IF('Data Analysis'!L43='Double Entry'!L43,0,1)</f>
        <v>0</v>
      </c>
      <c r="M43" s="27"/>
      <c r="N43" s="15"/>
      <c r="P43" s="4"/>
      <c r="AF43" s="17"/>
    </row>
    <row r="44" spans="1:32" ht="12.75">
      <c r="A44" s="55">
        <f>IF(SUM(G44:AK44)=0,"","error in row")</f>
      </c>
      <c r="G44" s="5" t="s">
        <v>9</v>
      </c>
      <c r="H44" s="38">
        <f>IF('Data Analysis'!H44='Double Entry'!H44,0,1)</f>
        <v>0</v>
      </c>
      <c r="I44" s="29"/>
      <c r="J44" s="22" t="s">
        <v>30</v>
      </c>
      <c r="K44" s="22"/>
      <c r="L44" s="38">
        <f>IF('Data Analysis'!L44='Double Entry'!L44,0,1)</f>
        <v>0</v>
      </c>
      <c r="M44" s="31"/>
      <c r="N44" s="32"/>
      <c r="P44" s="22"/>
      <c r="Z44" s="22"/>
      <c r="AF44" s="17"/>
    </row>
    <row r="45" spans="1:32" ht="118.5">
      <c r="A45" s="55">
        <f aca="true" t="shared" si="0" ref="A45:A76">IF(SUM(G45:AF45)=0,"","error in row")</f>
      </c>
      <c r="B45" s="5"/>
      <c r="C45" s="5"/>
      <c r="D45" s="5"/>
      <c r="E45" s="5"/>
      <c r="F45" s="5"/>
      <c r="G45" s="13" t="s">
        <v>15</v>
      </c>
      <c r="H45" s="33" t="s">
        <v>96</v>
      </c>
      <c r="I45" s="34" t="s">
        <v>16</v>
      </c>
      <c r="J45" s="34" t="s">
        <v>17</v>
      </c>
      <c r="K45" s="35" t="s">
        <v>55</v>
      </c>
      <c r="L45" s="35" t="s">
        <v>56</v>
      </c>
      <c r="M45" s="35" t="s">
        <v>57</v>
      </c>
      <c r="N45" s="35" t="s">
        <v>58</v>
      </c>
      <c r="O45" s="35" t="s">
        <v>59</v>
      </c>
      <c r="P45"/>
      <c r="Q45" s="37"/>
      <c r="U45" s="4"/>
      <c r="AF45" s="4"/>
    </row>
    <row r="46" spans="1:32" ht="12.75">
      <c r="A46" s="55">
        <f t="shared" si="0"/>
      </c>
      <c r="B46" s="38"/>
      <c r="C46" s="39"/>
      <c r="E46" s="15"/>
      <c r="G46" s="38">
        <f>IF('Data Analysis'!G46='Double Entry'!G46,0,1)</f>
        <v>0</v>
      </c>
      <c r="H46" s="38">
        <f>IF('Data Analysis'!H46='Double Entry'!H46,0,1)</f>
        <v>0</v>
      </c>
      <c r="I46" s="38"/>
      <c r="J46" s="38"/>
      <c r="K46" s="38">
        <f>IF('Data Analysis'!K46='Double Entry'!K46,0,1)</f>
        <v>0</v>
      </c>
      <c r="L46" s="38">
        <f>IF('Data Analysis'!L46='Double Entry'!L46,0,1)</f>
        <v>0</v>
      </c>
      <c r="M46" s="38">
        <f>IF('Data Analysis'!M46='Double Entry'!M46,0,1)</f>
        <v>0</v>
      </c>
      <c r="N46" s="38">
        <f>IF('Data Analysis'!N46='Double Entry'!N46,0,1)</f>
        <v>0</v>
      </c>
      <c r="O46" s="38">
        <f>IF('Data Analysis'!O46='Double Entry'!O46,0,1)</f>
        <v>0</v>
      </c>
      <c r="P46"/>
      <c r="Q46" s="64"/>
      <c r="U46" s="4"/>
      <c r="Z46" s="4">
        <f>IF(Q46="","",1)</f>
      </c>
      <c r="AF46" s="4"/>
    </row>
    <row r="47" spans="1:32" ht="12.75">
      <c r="A47" s="55">
        <f t="shared" si="0"/>
      </c>
      <c r="B47" s="38"/>
      <c r="C47" s="39"/>
      <c r="E47" s="15"/>
      <c r="G47" s="38">
        <f>IF('Data Analysis'!G47='Double Entry'!G47,0,1)</f>
        <v>0</v>
      </c>
      <c r="H47" s="38">
        <f>IF('Data Analysis'!H47='Double Entry'!H47,0,1)</f>
        <v>0</v>
      </c>
      <c r="I47" s="38">
        <f>IF('Data Analysis'!I47='Double Entry'!I47,0,1)</f>
        <v>0</v>
      </c>
      <c r="J47" s="38">
        <f>IF('Data Analysis'!J47='Double Entry'!J47,0,1)</f>
        <v>0</v>
      </c>
      <c r="K47" s="38">
        <f>IF('Data Analysis'!K47='Double Entry'!K47,0,1)</f>
        <v>0</v>
      </c>
      <c r="L47" s="38">
        <f>IF('Data Analysis'!L47='Double Entry'!L47,0,1)</f>
        <v>0</v>
      </c>
      <c r="M47" s="38">
        <f>IF('Data Analysis'!M47='Double Entry'!M47,0,1)</f>
        <v>0</v>
      </c>
      <c r="N47" s="38">
        <f>IF('Data Analysis'!N47='Double Entry'!N47,0,1)</f>
        <v>0</v>
      </c>
      <c r="O47" s="38">
        <f>IF('Data Analysis'!O47='Double Entry'!O47,0,1)</f>
        <v>0</v>
      </c>
      <c r="P47"/>
      <c r="Q47" s="64"/>
      <c r="U47" s="4"/>
      <c r="Z47" s="4">
        <f aca="true" t="shared" si="1" ref="Z47:Z130">IF(Q47="","",1)</f>
      </c>
      <c r="AF47" s="4"/>
    </row>
    <row r="48" spans="1:32" ht="12.75">
      <c r="A48" s="55">
        <f t="shared" si="0"/>
      </c>
      <c r="B48" s="38"/>
      <c r="C48" s="39"/>
      <c r="E48" s="15"/>
      <c r="G48" s="38">
        <f>IF('Data Analysis'!G48='Double Entry'!G48,0,1)</f>
        <v>0</v>
      </c>
      <c r="H48" s="38">
        <f>IF('Data Analysis'!H48='Double Entry'!H48,0,1)</f>
        <v>0</v>
      </c>
      <c r="I48" s="38">
        <f>IF('Data Analysis'!I48='Double Entry'!I48,0,1)</f>
        <v>0</v>
      </c>
      <c r="J48" s="38">
        <f>IF('Data Analysis'!J48='Double Entry'!J48,0,1)</f>
        <v>0</v>
      </c>
      <c r="K48" s="38">
        <f>IF('Data Analysis'!K48='Double Entry'!K48,0,1)</f>
        <v>0</v>
      </c>
      <c r="L48" s="38">
        <f>IF('Data Analysis'!L48='Double Entry'!L48,0,1)</f>
        <v>0</v>
      </c>
      <c r="M48" s="38">
        <f>IF('Data Analysis'!M48='Double Entry'!M48,0,1)</f>
        <v>0</v>
      </c>
      <c r="N48" s="38">
        <f>IF('Data Analysis'!N48='Double Entry'!N48,0,1)</f>
        <v>0</v>
      </c>
      <c r="O48" s="38">
        <f>IF('Data Analysis'!O48='Double Entry'!O48,0,1)</f>
        <v>0</v>
      </c>
      <c r="P48"/>
      <c r="Q48" s="64"/>
      <c r="U48" s="4"/>
      <c r="Z48" s="4">
        <f t="shared" si="1"/>
      </c>
      <c r="AF48" s="4"/>
    </row>
    <row r="49" spans="1:32" ht="12.75">
      <c r="A49" s="55">
        <f t="shared" si="0"/>
      </c>
      <c r="B49" s="38"/>
      <c r="C49" s="39"/>
      <c r="E49" s="15"/>
      <c r="G49" s="38">
        <f>IF('Data Analysis'!G49='Double Entry'!G49,0,1)</f>
        <v>0</v>
      </c>
      <c r="H49" s="38">
        <f>IF('Data Analysis'!H49='Double Entry'!H49,0,1)</f>
        <v>0</v>
      </c>
      <c r="I49" s="38">
        <f>IF('Data Analysis'!I49='Double Entry'!I49,0,1)</f>
        <v>0</v>
      </c>
      <c r="J49" s="38">
        <f>IF('Data Analysis'!J49='Double Entry'!J49,0,1)</f>
        <v>0</v>
      </c>
      <c r="K49" s="38">
        <f>IF('Data Analysis'!K49='Double Entry'!K49,0,1)</f>
        <v>0</v>
      </c>
      <c r="L49" s="38">
        <f>IF('Data Analysis'!L49='Double Entry'!L49,0,1)</f>
        <v>0</v>
      </c>
      <c r="M49" s="38">
        <f>IF('Data Analysis'!M49='Double Entry'!M49,0,1)</f>
        <v>0</v>
      </c>
      <c r="N49" s="38">
        <f>IF('Data Analysis'!N49='Double Entry'!N49,0,1)</f>
        <v>0</v>
      </c>
      <c r="O49" s="38">
        <f>IF('Data Analysis'!O49='Double Entry'!O49,0,1)</f>
        <v>0</v>
      </c>
      <c r="P49"/>
      <c r="Q49" s="64"/>
      <c r="U49" s="4"/>
      <c r="Z49" s="4">
        <f t="shared" si="1"/>
      </c>
      <c r="AF49" s="4"/>
    </row>
    <row r="50" spans="1:32" ht="12.75">
      <c r="A50" s="55">
        <f t="shared" si="0"/>
      </c>
      <c r="B50" s="38"/>
      <c r="C50" s="39"/>
      <c r="E50" s="15"/>
      <c r="G50" s="38">
        <f>IF('Data Analysis'!G50='Double Entry'!G50,0,1)</f>
        <v>0</v>
      </c>
      <c r="H50" s="38">
        <f>IF('Data Analysis'!H50='Double Entry'!H50,0,1)</f>
        <v>0</v>
      </c>
      <c r="I50" s="38">
        <f>IF('Data Analysis'!I50='Double Entry'!I50,0,1)</f>
        <v>0</v>
      </c>
      <c r="J50" s="38">
        <f>IF('Data Analysis'!J50='Double Entry'!J50,0,1)</f>
        <v>0</v>
      </c>
      <c r="K50" s="38">
        <f>IF('Data Analysis'!K50='Double Entry'!K50,0,1)</f>
        <v>0</v>
      </c>
      <c r="L50" s="38">
        <f>IF('Data Analysis'!L50='Double Entry'!L50,0,1)</f>
        <v>0</v>
      </c>
      <c r="M50" s="38">
        <f>IF('Data Analysis'!M50='Double Entry'!M50,0,1)</f>
        <v>0</v>
      </c>
      <c r="N50" s="38">
        <f>IF('Data Analysis'!N50='Double Entry'!N50,0,1)</f>
        <v>0</v>
      </c>
      <c r="O50" s="38">
        <f>IF('Data Analysis'!O50='Double Entry'!O50,0,1)</f>
        <v>0</v>
      </c>
      <c r="P50"/>
      <c r="Q50" s="64"/>
      <c r="U50" s="4"/>
      <c r="Z50" s="4">
        <f t="shared" si="1"/>
      </c>
      <c r="AF50" s="4"/>
    </row>
    <row r="51" spans="1:32" ht="12.75">
      <c r="A51" s="55">
        <f t="shared" si="0"/>
      </c>
      <c r="B51" s="38"/>
      <c r="C51" s="39"/>
      <c r="E51" s="15"/>
      <c r="G51" s="38">
        <f>IF('Data Analysis'!G51='Double Entry'!G51,0,1)</f>
        <v>0</v>
      </c>
      <c r="H51" s="38">
        <f>IF('Data Analysis'!H51='Double Entry'!H51,0,1)</f>
        <v>0</v>
      </c>
      <c r="I51" s="38">
        <f>IF('Data Analysis'!I51='Double Entry'!I51,0,1)</f>
        <v>0</v>
      </c>
      <c r="J51" s="38">
        <f>IF('Data Analysis'!J51='Double Entry'!J51,0,1)</f>
        <v>0</v>
      </c>
      <c r="K51" s="38">
        <f>IF('Data Analysis'!K51='Double Entry'!K51,0,1)</f>
        <v>0</v>
      </c>
      <c r="L51" s="38">
        <f>IF('Data Analysis'!L51='Double Entry'!L51,0,1)</f>
        <v>0</v>
      </c>
      <c r="M51" s="38">
        <f>IF('Data Analysis'!M51='Double Entry'!M51,0,1)</f>
        <v>0</v>
      </c>
      <c r="N51" s="38">
        <f>IF('Data Analysis'!N51='Double Entry'!N51,0,1)</f>
        <v>0</v>
      </c>
      <c r="O51" s="38">
        <f>IF('Data Analysis'!O51='Double Entry'!O51,0,1)</f>
        <v>0</v>
      </c>
      <c r="P51"/>
      <c r="Q51" s="64"/>
      <c r="U51" s="4"/>
      <c r="Z51" s="4">
        <f t="shared" si="1"/>
      </c>
      <c r="AF51" s="4"/>
    </row>
    <row r="52" spans="1:32" ht="12.75">
      <c r="A52" s="55">
        <f t="shared" si="0"/>
      </c>
      <c r="B52" s="38"/>
      <c r="C52" s="39"/>
      <c r="E52" s="15"/>
      <c r="G52" s="38">
        <f>IF('Data Analysis'!G52='Double Entry'!G52,0,1)</f>
        <v>0</v>
      </c>
      <c r="H52" s="38">
        <f>IF('Data Analysis'!H52='Double Entry'!H52,0,1)</f>
        <v>0</v>
      </c>
      <c r="I52" s="38">
        <f>IF('Data Analysis'!I52='Double Entry'!I52,0,1)</f>
        <v>0</v>
      </c>
      <c r="J52" s="38">
        <f>IF('Data Analysis'!J52='Double Entry'!J52,0,1)</f>
        <v>0</v>
      </c>
      <c r="K52" s="38">
        <f>IF('Data Analysis'!K52='Double Entry'!K52,0,1)</f>
        <v>0</v>
      </c>
      <c r="L52" s="38">
        <f>IF('Data Analysis'!L52='Double Entry'!L52,0,1)</f>
        <v>0</v>
      </c>
      <c r="M52" s="38">
        <f>IF('Data Analysis'!M52='Double Entry'!M52,0,1)</f>
        <v>0</v>
      </c>
      <c r="N52" s="38">
        <f>IF('Data Analysis'!N52='Double Entry'!N52,0,1)</f>
        <v>0</v>
      </c>
      <c r="O52" s="38">
        <f>IF('Data Analysis'!O52='Double Entry'!O52,0,1)</f>
        <v>0</v>
      </c>
      <c r="P52"/>
      <c r="Q52" s="64"/>
      <c r="U52" s="4"/>
      <c r="Z52" s="4">
        <f t="shared" si="1"/>
      </c>
      <c r="AF52" s="4"/>
    </row>
    <row r="53" spans="1:32" ht="12.75">
      <c r="A53" s="55">
        <f t="shared" si="0"/>
      </c>
      <c r="B53" s="38"/>
      <c r="C53" s="39"/>
      <c r="E53" s="15"/>
      <c r="G53" s="38">
        <f>IF('Data Analysis'!G53='Double Entry'!G53,0,1)</f>
        <v>0</v>
      </c>
      <c r="H53" s="38">
        <f>IF('Data Analysis'!H53='Double Entry'!H53,0,1)</f>
        <v>0</v>
      </c>
      <c r="I53" s="38">
        <f>IF('Data Analysis'!I53='Double Entry'!I53,0,1)</f>
        <v>0</v>
      </c>
      <c r="J53" s="38">
        <f>IF('Data Analysis'!J53='Double Entry'!J53,0,1)</f>
        <v>0</v>
      </c>
      <c r="K53" s="38">
        <f>IF('Data Analysis'!K53='Double Entry'!K53,0,1)</f>
        <v>0</v>
      </c>
      <c r="L53" s="38">
        <f>IF('Data Analysis'!L53='Double Entry'!L53,0,1)</f>
        <v>0</v>
      </c>
      <c r="M53" s="38">
        <f>IF('Data Analysis'!M53='Double Entry'!M53,0,1)</f>
        <v>0</v>
      </c>
      <c r="N53" s="38">
        <f>IF('Data Analysis'!N53='Double Entry'!N53,0,1)</f>
        <v>0</v>
      </c>
      <c r="O53" s="38">
        <f>IF('Data Analysis'!O53='Double Entry'!O53,0,1)</f>
        <v>0</v>
      </c>
      <c r="P53"/>
      <c r="Q53" s="64"/>
      <c r="U53" s="4"/>
      <c r="Z53" s="4">
        <f t="shared" si="1"/>
      </c>
      <c r="AF53" s="4"/>
    </row>
    <row r="54" spans="1:32" ht="12.75">
      <c r="A54" s="55">
        <f t="shared" si="0"/>
      </c>
      <c r="B54" s="38"/>
      <c r="C54" s="39"/>
      <c r="E54" s="15"/>
      <c r="G54" s="38">
        <f>IF('Data Analysis'!G54='Double Entry'!G54,0,1)</f>
        <v>0</v>
      </c>
      <c r="H54" s="38">
        <f>IF('Data Analysis'!H54='Double Entry'!H54,0,1)</f>
        <v>0</v>
      </c>
      <c r="I54" s="38">
        <f>IF('Data Analysis'!I54='Double Entry'!I54,0,1)</f>
        <v>0</v>
      </c>
      <c r="J54" s="38">
        <f>IF('Data Analysis'!J54='Double Entry'!J54,0,1)</f>
        <v>0</v>
      </c>
      <c r="K54" s="38">
        <f>IF('Data Analysis'!K54='Double Entry'!K54,0,1)</f>
        <v>0</v>
      </c>
      <c r="L54" s="38">
        <f>IF('Data Analysis'!L54='Double Entry'!L54,0,1)</f>
        <v>0</v>
      </c>
      <c r="M54" s="38">
        <f>IF('Data Analysis'!M54='Double Entry'!M54,0,1)</f>
        <v>0</v>
      </c>
      <c r="N54" s="38">
        <f>IF('Data Analysis'!N54='Double Entry'!N54,0,1)</f>
        <v>0</v>
      </c>
      <c r="O54" s="38">
        <f>IF('Data Analysis'!O54='Double Entry'!O54,0,1)</f>
        <v>0</v>
      </c>
      <c r="P54"/>
      <c r="Q54" s="64"/>
      <c r="U54" s="4"/>
      <c r="Z54" s="4">
        <f t="shared" si="1"/>
      </c>
      <c r="AF54" s="4"/>
    </row>
    <row r="55" spans="1:32" ht="12.75">
      <c r="A55" s="55">
        <f t="shared" si="0"/>
      </c>
      <c r="B55" s="38"/>
      <c r="C55" s="39"/>
      <c r="E55" s="15"/>
      <c r="G55" s="38">
        <f>IF('Data Analysis'!G55='Double Entry'!G55,0,1)</f>
        <v>0</v>
      </c>
      <c r="H55" s="38">
        <f>IF('Data Analysis'!H55='Double Entry'!H55,0,1)</f>
        <v>0</v>
      </c>
      <c r="I55" s="38">
        <f>IF('Data Analysis'!I55='Double Entry'!I55,0,1)</f>
        <v>0</v>
      </c>
      <c r="J55" s="38">
        <f>IF('Data Analysis'!J55='Double Entry'!J55,0,1)</f>
        <v>0</v>
      </c>
      <c r="K55" s="38">
        <f>IF('Data Analysis'!K55='Double Entry'!K55,0,1)</f>
        <v>0</v>
      </c>
      <c r="L55" s="38">
        <f>IF('Data Analysis'!L55='Double Entry'!L55,0,1)</f>
        <v>0</v>
      </c>
      <c r="M55" s="38">
        <f>IF('Data Analysis'!M55='Double Entry'!M55,0,1)</f>
        <v>0</v>
      </c>
      <c r="N55" s="38">
        <f>IF('Data Analysis'!N55='Double Entry'!N55,0,1)</f>
        <v>0</v>
      </c>
      <c r="O55" s="38">
        <f>IF('Data Analysis'!O55='Double Entry'!O55,0,1)</f>
        <v>0</v>
      </c>
      <c r="P55"/>
      <c r="Q55" s="64"/>
      <c r="U55" s="4"/>
      <c r="Z55" s="4">
        <f t="shared" si="1"/>
      </c>
      <c r="AF55" s="4"/>
    </row>
    <row r="56" spans="1:32" ht="12.75">
      <c r="A56" s="55">
        <f t="shared" si="0"/>
      </c>
      <c r="B56" s="38"/>
      <c r="C56" s="39"/>
      <c r="E56" s="15"/>
      <c r="G56" s="38">
        <f>IF('Data Analysis'!G56='Double Entry'!G56,0,1)</f>
        <v>0</v>
      </c>
      <c r="H56" s="38">
        <f>IF('Data Analysis'!H56='Double Entry'!H56,0,1)</f>
        <v>0</v>
      </c>
      <c r="I56" s="38">
        <f>IF('Data Analysis'!I56='Double Entry'!I56,0,1)</f>
        <v>0</v>
      </c>
      <c r="J56" s="38">
        <f>IF('Data Analysis'!J56='Double Entry'!J56,0,1)</f>
        <v>0</v>
      </c>
      <c r="K56" s="38">
        <f>IF('Data Analysis'!K56='Double Entry'!K56,0,1)</f>
        <v>0</v>
      </c>
      <c r="L56" s="38">
        <f>IF('Data Analysis'!L56='Double Entry'!L56,0,1)</f>
        <v>0</v>
      </c>
      <c r="M56" s="38">
        <f>IF('Data Analysis'!M56='Double Entry'!M56,0,1)</f>
        <v>0</v>
      </c>
      <c r="N56" s="38">
        <f>IF('Data Analysis'!N56='Double Entry'!N56,0,1)</f>
        <v>0</v>
      </c>
      <c r="O56" s="38">
        <f>IF('Data Analysis'!O56='Double Entry'!O56,0,1)</f>
        <v>0</v>
      </c>
      <c r="P56"/>
      <c r="Q56" s="64"/>
      <c r="U56" s="4"/>
      <c r="Z56" s="4">
        <f t="shared" si="1"/>
      </c>
      <c r="AF56" s="4"/>
    </row>
    <row r="57" spans="1:32" ht="12.75">
      <c r="A57" s="55">
        <f t="shared" si="0"/>
      </c>
      <c r="B57" s="38"/>
      <c r="C57" s="39"/>
      <c r="E57" s="15"/>
      <c r="G57" s="38">
        <f>IF('Data Analysis'!G57='Double Entry'!G57,0,1)</f>
        <v>0</v>
      </c>
      <c r="H57" s="38">
        <f>IF('Data Analysis'!H57='Double Entry'!H57,0,1)</f>
        <v>0</v>
      </c>
      <c r="I57" s="38">
        <f>IF('Data Analysis'!I57='Double Entry'!I57,0,1)</f>
        <v>0</v>
      </c>
      <c r="J57" s="38">
        <f>IF('Data Analysis'!J57='Double Entry'!J57,0,1)</f>
        <v>0</v>
      </c>
      <c r="K57" s="38">
        <f>IF('Data Analysis'!K57='Double Entry'!K57,0,1)</f>
        <v>0</v>
      </c>
      <c r="L57" s="38">
        <f>IF('Data Analysis'!L57='Double Entry'!L57,0,1)</f>
        <v>0</v>
      </c>
      <c r="M57" s="38">
        <f>IF('Data Analysis'!M57='Double Entry'!M57,0,1)</f>
        <v>0</v>
      </c>
      <c r="N57" s="38">
        <f>IF('Data Analysis'!N57='Double Entry'!N57,0,1)</f>
        <v>0</v>
      </c>
      <c r="O57" s="38">
        <f>IF('Data Analysis'!O57='Double Entry'!O57,0,1)</f>
        <v>0</v>
      </c>
      <c r="P57"/>
      <c r="Q57" s="64"/>
      <c r="U57" s="4"/>
      <c r="Z57" s="4">
        <f t="shared" si="1"/>
      </c>
      <c r="AF57" s="4"/>
    </row>
    <row r="58" spans="1:32" ht="12.75">
      <c r="A58" s="55">
        <f t="shared" si="0"/>
      </c>
      <c r="B58" s="38"/>
      <c r="C58" s="39"/>
      <c r="E58" s="15"/>
      <c r="G58" s="38">
        <f>IF('Data Analysis'!G58='Double Entry'!G58,0,1)</f>
        <v>0</v>
      </c>
      <c r="H58" s="38">
        <f>IF('Data Analysis'!H58='Double Entry'!H58,0,1)</f>
        <v>0</v>
      </c>
      <c r="I58" s="38">
        <f>IF('Data Analysis'!I58='Double Entry'!I58,0,1)</f>
        <v>0</v>
      </c>
      <c r="J58" s="38">
        <f>IF('Data Analysis'!J58='Double Entry'!J58,0,1)</f>
        <v>0</v>
      </c>
      <c r="K58" s="38">
        <f>IF('Data Analysis'!K58='Double Entry'!K58,0,1)</f>
        <v>0</v>
      </c>
      <c r="L58" s="38">
        <f>IF('Data Analysis'!L58='Double Entry'!L58,0,1)</f>
        <v>0</v>
      </c>
      <c r="M58" s="38">
        <f>IF('Data Analysis'!M58='Double Entry'!M58,0,1)</f>
        <v>0</v>
      </c>
      <c r="N58" s="38">
        <f>IF('Data Analysis'!N58='Double Entry'!N58,0,1)</f>
        <v>0</v>
      </c>
      <c r="O58" s="38">
        <f>IF('Data Analysis'!O58='Double Entry'!O58,0,1)</f>
        <v>0</v>
      </c>
      <c r="P58"/>
      <c r="Q58" s="64"/>
      <c r="U58" s="4"/>
      <c r="Z58" s="4">
        <f t="shared" si="1"/>
      </c>
      <c r="AF58" s="4"/>
    </row>
    <row r="59" spans="1:32" ht="12.75">
      <c r="A59" s="55">
        <f t="shared" si="0"/>
      </c>
      <c r="B59" s="38"/>
      <c r="C59" s="39"/>
      <c r="E59" s="15"/>
      <c r="G59" s="38">
        <f>IF('Data Analysis'!G59='Double Entry'!G59,0,1)</f>
        <v>0</v>
      </c>
      <c r="H59" s="38">
        <f>IF('Data Analysis'!H59='Double Entry'!H59,0,1)</f>
        <v>0</v>
      </c>
      <c r="I59" s="38">
        <f>IF('Data Analysis'!I59='Double Entry'!I59,0,1)</f>
        <v>0</v>
      </c>
      <c r="J59" s="38">
        <f>IF('Data Analysis'!J59='Double Entry'!J59,0,1)</f>
        <v>0</v>
      </c>
      <c r="K59" s="38">
        <f>IF('Data Analysis'!K59='Double Entry'!K59,0,1)</f>
        <v>0</v>
      </c>
      <c r="L59" s="38">
        <f>IF('Data Analysis'!L59='Double Entry'!L59,0,1)</f>
        <v>0</v>
      </c>
      <c r="M59" s="38">
        <f>IF('Data Analysis'!M59='Double Entry'!M59,0,1)</f>
        <v>0</v>
      </c>
      <c r="N59" s="38">
        <f>IF('Data Analysis'!N59='Double Entry'!N59,0,1)</f>
        <v>0</v>
      </c>
      <c r="O59" s="38">
        <f>IF('Data Analysis'!O59='Double Entry'!O59,0,1)</f>
        <v>0</v>
      </c>
      <c r="P59"/>
      <c r="Q59" s="64"/>
      <c r="U59" s="4"/>
      <c r="Z59" s="4">
        <f t="shared" si="1"/>
      </c>
      <c r="AF59" s="4"/>
    </row>
    <row r="60" spans="1:32" ht="12.75">
      <c r="A60" s="55">
        <f t="shared" si="0"/>
      </c>
      <c r="B60" s="38"/>
      <c r="C60" s="39"/>
      <c r="E60" s="15"/>
      <c r="G60" s="38">
        <f>IF('Data Analysis'!G60='Double Entry'!G60,0,1)</f>
        <v>0</v>
      </c>
      <c r="H60" s="38">
        <f>IF('Data Analysis'!H60='Double Entry'!H60,0,1)</f>
        <v>0</v>
      </c>
      <c r="I60" s="38">
        <f>IF('Data Analysis'!I60='Double Entry'!I60,0,1)</f>
        <v>0</v>
      </c>
      <c r="J60" s="38">
        <f>IF('Data Analysis'!J60='Double Entry'!J60,0,1)</f>
        <v>0</v>
      </c>
      <c r="K60" s="38">
        <f>IF('Data Analysis'!K60='Double Entry'!K60,0,1)</f>
        <v>0</v>
      </c>
      <c r="L60" s="38">
        <f>IF('Data Analysis'!L60='Double Entry'!L60,0,1)</f>
        <v>0</v>
      </c>
      <c r="M60" s="38">
        <f>IF('Data Analysis'!M60='Double Entry'!M60,0,1)</f>
        <v>0</v>
      </c>
      <c r="N60" s="38">
        <f>IF('Data Analysis'!N60='Double Entry'!N60,0,1)</f>
        <v>0</v>
      </c>
      <c r="O60" s="38">
        <f>IF('Data Analysis'!O60='Double Entry'!O60,0,1)</f>
        <v>0</v>
      </c>
      <c r="P60"/>
      <c r="Q60" s="64"/>
      <c r="U60" s="4"/>
      <c r="Z60" s="4">
        <f t="shared" si="1"/>
      </c>
      <c r="AF60" s="4"/>
    </row>
    <row r="61" spans="1:32" ht="12.75">
      <c r="A61" s="55">
        <f t="shared" si="0"/>
      </c>
      <c r="B61" s="38"/>
      <c r="C61" s="39"/>
      <c r="E61" s="15"/>
      <c r="G61" s="38">
        <f>IF('Data Analysis'!G61='Double Entry'!G61,0,1)</f>
        <v>0</v>
      </c>
      <c r="H61" s="38">
        <f>IF('Data Analysis'!H61='Double Entry'!H61,0,1)</f>
        <v>0</v>
      </c>
      <c r="I61" s="38">
        <f>IF('Data Analysis'!I61='Double Entry'!I61,0,1)</f>
        <v>0</v>
      </c>
      <c r="J61" s="38">
        <f>IF('Data Analysis'!J61='Double Entry'!J61,0,1)</f>
        <v>0</v>
      </c>
      <c r="K61" s="38">
        <f>IF('Data Analysis'!K61='Double Entry'!K61,0,1)</f>
        <v>0</v>
      </c>
      <c r="L61" s="38">
        <f>IF('Data Analysis'!L61='Double Entry'!L61,0,1)</f>
        <v>0</v>
      </c>
      <c r="M61" s="38">
        <f>IF('Data Analysis'!M61='Double Entry'!M61,0,1)</f>
        <v>0</v>
      </c>
      <c r="N61" s="38">
        <f>IF('Data Analysis'!N61='Double Entry'!N61,0,1)</f>
        <v>0</v>
      </c>
      <c r="O61" s="38">
        <f>IF('Data Analysis'!O61='Double Entry'!O61,0,1)</f>
        <v>0</v>
      </c>
      <c r="P61"/>
      <c r="Q61" s="64"/>
      <c r="U61" s="4"/>
      <c r="Z61" s="4">
        <f t="shared" si="1"/>
      </c>
      <c r="AF61" s="4"/>
    </row>
    <row r="62" spans="1:32" ht="12.75">
      <c r="A62" s="55">
        <f t="shared" si="0"/>
      </c>
      <c r="B62" s="38"/>
      <c r="C62" s="39"/>
      <c r="E62" s="15"/>
      <c r="G62" s="38">
        <f>IF('Data Analysis'!G62='Double Entry'!G62,0,1)</f>
        <v>0</v>
      </c>
      <c r="H62" s="38">
        <f>IF('Data Analysis'!H62='Double Entry'!H62,0,1)</f>
        <v>0</v>
      </c>
      <c r="I62" s="38">
        <f>IF('Data Analysis'!I62='Double Entry'!I62,0,1)</f>
        <v>0</v>
      </c>
      <c r="J62" s="38">
        <f>IF('Data Analysis'!J62='Double Entry'!J62,0,1)</f>
        <v>0</v>
      </c>
      <c r="K62" s="38">
        <f>IF('Data Analysis'!K62='Double Entry'!K62,0,1)</f>
        <v>0</v>
      </c>
      <c r="L62" s="38">
        <f>IF('Data Analysis'!L62='Double Entry'!L62,0,1)</f>
        <v>0</v>
      </c>
      <c r="M62" s="38">
        <f>IF('Data Analysis'!M62='Double Entry'!M62,0,1)</f>
        <v>0</v>
      </c>
      <c r="N62" s="38">
        <f>IF('Data Analysis'!N62='Double Entry'!N62,0,1)</f>
        <v>0</v>
      </c>
      <c r="O62" s="38">
        <f>IF('Data Analysis'!O62='Double Entry'!O62,0,1)</f>
        <v>0</v>
      </c>
      <c r="P62"/>
      <c r="Q62" s="64"/>
      <c r="U62" s="4"/>
      <c r="Z62" s="4">
        <f t="shared" si="1"/>
      </c>
      <c r="AF62" s="4"/>
    </row>
    <row r="63" spans="1:32" ht="12.75">
      <c r="A63" s="55">
        <f t="shared" si="0"/>
      </c>
      <c r="B63" s="38"/>
      <c r="C63" s="39"/>
      <c r="E63" s="15"/>
      <c r="G63" s="38">
        <f>IF('Data Analysis'!G63='Double Entry'!G63,0,1)</f>
        <v>0</v>
      </c>
      <c r="H63" s="38">
        <f>IF('Data Analysis'!H63='Double Entry'!H63,0,1)</f>
        <v>0</v>
      </c>
      <c r="I63" s="38">
        <f>IF('Data Analysis'!I63='Double Entry'!I63,0,1)</f>
        <v>0</v>
      </c>
      <c r="J63" s="38">
        <f>IF('Data Analysis'!J63='Double Entry'!J63,0,1)</f>
        <v>0</v>
      </c>
      <c r="K63" s="38">
        <f>IF('Data Analysis'!K63='Double Entry'!K63,0,1)</f>
        <v>0</v>
      </c>
      <c r="L63" s="38">
        <f>IF('Data Analysis'!L63='Double Entry'!L63,0,1)</f>
        <v>0</v>
      </c>
      <c r="M63" s="38">
        <f>IF('Data Analysis'!M63='Double Entry'!M63,0,1)</f>
        <v>0</v>
      </c>
      <c r="N63" s="38">
        <f>IF('Data Analysis'!N63='Double Entry'!N63,0,1)</f>
        <v>0</v>
      </c>
      <c r="O63" s="38">
        <f>IF('Data Analysis'!O63='Double Entry'!O63,0,1)</f>
        <v>0</v>
      </c>
      <c r="P63"/>
      <c r="Q63" s="64"/>
      <c r="U63" s="4"/>
      <c r="Z63" s="4">
        <f t="shared" si="1"/>
      </c>
      <c r="AF63" s="4"/>
    </row>
    <row r="64" spans="1:32" ht="12.75">
      <c r="A64" s="55">
        <f t="shared" si="0"/>
      </c>
      <c r="B64" s="38"/>
      <c r="C64" s="39"/>
      <c r="E64" s="15"/>
      <c r="G64" s="38">
        <f>IF('Data Analysis'!G64='Double Entry'!G64,0,1)</f>
        <v>0</v>
      </c>
      <c r="H64" s="38">
        <f>IF('Data Analysis'!H64='Double Entry'!H64,0,1)</f>
        <v>0</v>
      </c>
      <c r="I64" s="38">
        <f>IF('Data Analysis'!I64='Double Entry'!I64,0,1)</f>
        <v>0</v>
      </c>
      <c r="J64" s="38">
        <f>IF('Data Analysis'!J64='Double Entry'!J64,0,1)</f>
        <v>0</v>
      </c>
      <c r="K64" s="38">
        <f>IF('Data Analysis'!K64='Double Entry'!K64,0,1)</f>
        <v>0</v>
      </c>
      <c r="L64" s="38">
        <f>IF('Data Analysis'!L64='Double Entry'!L64,0,1)</f>
        <v>0</v>
      </c>
      <c r="M64" s="38">
        <f>IF('Data Analysis'!M64='Double Entry'!M64,0,1)</f>
        <v>0</v>
      </c>
      <c r="N64" s="38">
        <f>IF('Data Analysis'!N64='Double Entry'!N64,0,1)</f>
        <v>0</v>
      </c>
      <c r="O64" s="38">
        <f>IF('Data Analysis'!O64='Double Entry'!O64,0,1)</f>
        <v>0</v>
      </c>
      <c r="P64"/>
      <c r="Q64" s="64"/>
      <c r="U64" s="4"/>
      <c r="Z64" s="4">
        <f t="shared" si="1"/>
      </c>
      <c r="AF64" s="4"/>
    </row>
    <row r="65" spans="1:32" ht="12.75">
      <c r="A65" s="55">
        <f t="shared" si="0"/>
      </c>
      <c r="B65" s="38"/>
      <c r="C65" s="39"/>
      <c r="E65" s="15"/>
      <c r="G65" s="38">
        <f>IF('Data Analysis'!G86='Double Entry'!G65,0,1)</f>
        <v>0</v>
      </c>
      <c r="H65" s="38">
        <f>IF('Data Analysis'!H86='Double Entry'!H65,0,1)</f>
        <v>0</v>
      </c>
      <c r="I65" s="38">
        <f>IF('Data Analysis'!I86='Double Entry'!I65,0,1)</f>
        <v>0</v>
      </c>
      <c r="J65" s="38">
        <f>IF('Data Analysis'!J86='Double Entry'!J65,0,1)</f>
        <v>0</v>
      </c>
      <c r="K65" s="38">
        <f>IF('Data Analysis'!K86='Double Entry'!K65,0,1)</f>
        <v>0</v>
      </c>
      <c r="L65" s="38">
        <f>IF('Data Analysis'!L86='Double Entry'!L65,0,1)</f>
        <v>0</v>
      </c>
      <c r="M65" s="38">
        <f>IF('Data Analysis'!M86='Double Entry'!M65,0,1)</f>
        <v>0</v>
      </c>
      <c r="N65" s="38">
        <f>IF('Data Analysis'!N86='Double Entry'!N65,0,1)</f>
        <v>0</v>
      </c>
      <c r="O65" s="38">
        <f>IF('Data Analysis'!O86='Double Entry'!O65,0,1)</f>
        <v>0</v>
      </c>
      <c r="P65"/>
      <c r="Q65" s="64"/>
      <c r="U65" s="4"/>
      <c r="Z65" s="4">
        <f t="shared" si="1"/>
      </c>
      <c r="AF65" s="4"/>
    </row>
    <row r="66" spans="1:32" ht="12.75">
      <c r="A66" s="55">
        <f t="shared" si="0"/>
      </c>
      <c r="B66" s="38"/>
      <c r="C66" s="39"/>
      <c r="E66" s="15"/>
      <c r="G66" s="38">
        <f>IF('Data Analysis'!G67='Double Entry'!G66,0,1)</f>
        <v>0</v>
      </c>
      <c r="H66" s="38">
        <f>IF('Data Analysis'!H67='Double Entry'!H66,0,1)</f>
        <v>0</v>
      </c>
      <c r="I66" s="38">
        <f>IF('Data Analysis'!I67='Double Entry'!I66,0,1)</f>
        <v>0</v>
      </c>
      <c r="J66" s="38">
        <f>IF('Data Analysis'!J67='Double Entry'!J66,0,1)</f>
        <v>0</v>
      </c>
      <c r="K66" s="38">
        <f>IF('Data Analysis'!K67='Double Entry'!K66,0,1)</f>
        <v>0</v>
      </c>
      <c r="L66" s="38">
        <f>IF('Data Analysis'!L67='Double Entry'!L66,0,1)</f>
        <v>0</v>
      </c>
      <c r="M66" s="38">
        <f>IF('Data Analysis'!M67='Double Entry'!M66,0,1)</f>
        <v>0</v>
      </c>
      <c r="N66" s="38">
        <f>IF('Data Analysis'!N67='Double Entry'!N66,0,1)</f>
        <v>0</v>
      </c>
      <c r="O66" s="38">
        <f>IF('Data Analysis'!O67='Double Entry'!O66,0,1)</f>
        <v>0</v>
      </c>
      <c r="P66"/>
      <c r="Q66" s="64"/>
      <c r="U66" s="4"/>
      <c r="Z66" s="4">
        <f aca="true" t="shared" si="2" ref="Z66:Z85">IF(Q66="","",1)</f>
      </c>
      <c r="AF66" s="4"/>
    </row>
    <row r="67" spans="1:32" ht="12.75">
      <c r="A67" s="55">
        <f t="shared" si="0"/>
      </c>
      <c r="B67" s="38"/>
      <c r="C67" s="39"/>
      <c r="E67" s="15"/>
      <c r="G67" s="38">
        <f>IF('Data Analysis'!G68='Double Entry'!G67,0,1)</f>
        <v>0</v>
      </c>
      <c r="H67" s="38">
        <f>IF('Data Analysis'!H68='Double Entry'!H67,0,1)</f>
        <v>0</v>
      </c>
      <c r="I67" s="38">
        <f>IF('Data Analysis'!I68='Double Entry'!I67,0,1)</f>
        <v>0</v>
      </c>
      <c r="J67" s="38">
        <f>IF('Data Analysis'!J68='Double Entry'!J67,0,1)</f>
        <v>0</v>
      </c>
      <c r="K67" s="38">
        <f>IF('Data Analysis'!K68='Double Entry'!K67,0,1)</f>
        <v>0</v>
      </c>
      <c r="L67" s="38">
        <f>IF('Data Analysis'!L68='Double Entry'!L67,0,1)</f>
        <v>0</v>
      </c>
      <c r="M67" s="38">
        <f>IF('Data Analysis'!M68='Double Entry'!M67,0,1)</f>
        <v>0</v>
      </c>
      <c r="N67" s="38">
        <f>IF('Data Analysis'!N68='Double Entry'!N67,0,1)</f>
        <v>0</v>
      </c>
      <c r="O67" s="38">
        <f>IF('Data Analysis'!O68='Double Entry'!O67,0,1)</f>
        <v>0</v>
      </c>
      <c r="P67"/>
      <c r="Q67" s="64"/>
      <c r="U67" s="4"/>
      <c r="Z67" s="4">
        <f t="shared" si="2"/>
      </c>
      <c r="AF67" s="4"/>
    </row>
    <row r="68" spans="1:32" ht="12.75">
      <c r="A68" s="55">
        <f t="shared" si="0"/>
      </c>
      <c r="B68" s="38"/>
      <c r="C68" s="39"/>
      <c r="E68" s="15"/>
      <c r="G68" s="38">
        <f>IF('Data Analysis'!G69='Double Entry'!G68,0,1)</f>
        <v>0</v>
      </c>
      <c r="H68" s="38">
        <f>IF('Data Analysis'!H69='Double Entry'!H68,0,1)</f>
        <v>0</v>
      </c>
      <c r="I68" s="38">
        <f>IF('Data Analysis'!I69='Double Entry'!I68,0,1)</f>
        <v>0</v>
      </c>
      <c r="J68" s="38">
        <f>IF('Data Analysis'!J69='Double Entry'!J68,0,1)</f>
        <v>0</v>
      </c>
      <c r="K68" s="38">
        <f>IF('Data Analysis'!K69='Double Entry'!K68,0,1)</f>
        <v>0</v>
      </c>
      <c r="L68" s="38">
        <f>IF('Data Analysis'!L69='Double Entry'!L68,0,1)</f>
        <v>0</v>
      </c>
      <c r="M68" s="38">
        <f>IF('Data Analysis'!M69='Double Entry'!M68,0,1)</f>
        <v>0</v>
      </c>
      <c r="N68" s="38">
        <f>IF('Data Analysis'!N69='Double Entry'!N68,0,1)</f>
        <v>0</v>
      </c>
      <c r="O68" s="38">
        <f>IF('Data Analysis'!O69='Double Entry'!O68,0,1)</f>
        <v>0</v>
      </c>
      <c r="P68"/>
      <c r="Q68" s="64"/>
      <c r="U68" s="4"/>
      <c r="Z68" s="4">
        <f t="shared" si="2"/>
      </c>
      <c r="AF68" s="4"/>
    </row>
    <row r="69" spans="1:32" ht="12.75">
      <c r="A69" s="55">
        <f t="shared" si="0"/>
      </c>
      <c r="B69" s="38"/>
      <c r="C69" s="39"/>
      <c r="E69" s="15"/>
      <c r="G69" s="38">
        <f>IF('Data Analysis'!G70='Double Entry'!G69,0,1)</f>
        <v>0</v>
      </c>
      <c r="H69" s="38">
        <f>IF('Data Analysis'!H70='Double Entry'!H69,0,1)</f>
        <v>0</v>
      </c>
      <c r="I69" s="38">
        <f>IF('Data Analysis'!I70='Double Entry'!I69,0,1)</f>
        <v>0</v>
      </c>
      <c r="J69" s="38">
        <f>IF('Data Analysis'!J70='Double Entry'!J69,0,1)</f>
        <v>0</v>
      </c>
      <c r="K69" s="38">
        <f>IF('Data Analysis'!K70='Double Entry'!K69,0,1)</f>
        <v>0</v>
      </c>
      <c r="L69" s="38">
        <f>IF('Data Analysis'!L70='Double Entry'!L69,0,1)</f>
        <v>0</v>
      </c>
      <c r="M69" s="38">
        <f>IF('Data Analysis'!M70='Double Entry'!M69,0,1)</f>
        <v>0</v>
      </c>
      <c r="N69" s="38">
        <f>IF('Data Analysis'!N70='Double Entry'!N69,0,1)</f>
        <v>0</v>
      </c>
      <c r="O69" s="38">
        <f>IF('Data Analysis'!O70='Double Entry'!O69,0,1)</f>
        <v>0</v>
      </c>
      <c r="P69"/>
      <c r="Q69" s="64"/>
      <c r="U69" s="4"/>
      <c r="Z69" s="4">
        <f t="shared" si="2"/>
      </c>
      <c r="AF69" s="4"/>
    </row>
    <row r="70" spans="1:32" ht="12.75">
      <c r="A70" s="55">
        <f t="shared" si="0"/>
      </c>
      <c r="B70" s="38"/>
      <c r="C70" s="39"/>
      <c r="E70" s="15"/>
      <c r="G70" s="38">
        <f>IF('Data Analysis'!G71='Double Entry'!G70,0,1)</f>
        <v>0</v>
      </c>
      <c r="H70" s="38">
        <f>IF('Data Analysis'!H71='Double Entry'!H70,0,1)</f>
        <v>0</v>
      </c>
      <c r="I70" s="38">
        <f>IF('Data Analysis'!I71='Double Entry'!I70,0,1)</f>
        <v>0</v>
      </c>
      <c r="J70" s="38">
        <f>IF('Data Analysis'!J71='Double Entry'!J70,0,1)</f>
        <v>0</v>
      </c>
      <c r="K70" s="38">
        <f>IF('Data Analysis'!K71='Double Entry'!K70,0,1)</f>
        <v>0</v>
      </c>
      <c r="L70" s="38">
        <f>IF('Data Analysis'!L71='Double Entry'!L70,0,1)</f>
        <v>0</v>
      </c>
      <c r="M70" s="38">
        <f>IF('Data Analysis'!M71='Double Entry'!M70,0,1)</f>
        <v>0</v>
      </c>
      <c r="N70" s="38">
        <f>IF('Data Analysis'!N71='Double Entry'!N70,0,1)</f>
        <v>0</v>
      </c>
      <c r="O70" s="38">
        <f>IF('Data Analysis'!O71='Double Entry'!O70,0,1)</f>
        <v>0</v>
      </c>
      <c r="P70"/>
      <c r="Q70" s="64"/>
      <c r="U70" s="4"/>
      <c r="Z70" s="4">
        <f t="shared" si="2"/>
      </c>
      <c r="AF70" s="4"/>
    </row>
    <row r="71" spans="1:32" ht="12.75">
      <c r="A71" s="55">
        <f t="shared" si="0"/>
      </c>
      <c r="B71" s="38"/>
      <c r="C71" s="39"/>
      <c r="E71" s="15"/>
      <c r="G71" s="38">
        <f>IF('Data Analysis'!G72='Double Entry'!G71,0,1)</f>
        <v>0</v>
      </c>
      <c r="H71" s="38">
        <f>IF('Data Analysis'!H72='Double Entry'!H71,0,1)</f>
        <v>0</v>
      </c>
      <c r="I71" s="38">
        <f>IF('Data Analysis'!I72='Double Entry'!I71,0,1)</f>
        <v>0</v>
      </c>
      <c r="J71" s="38">
        <f>IF('Data Analysis'!J72='Double Entry'!J71,0,1)</f>
        <v>0</v>
      </c>
      <c r="K71" s="38">
        <f>IF('Data Analysis'!K72='Double Entry'!K71,0,1)</f>
        <v>0</v>
      </c>
      <c r="L71" s="38">
        <f>IF('Data Analysis'!L72='Double Entry'!L71,0,1)</f>
        <v>0</v>
      </c>
      <c r="M71" s="38">
        <f>IF('Data Analysis'!M72='Double Entry'!M71,0,1)</f>
        <v>0</v>
      </c>
      <c r="N71" s="38">
        <f>IF('Data Analysis'!N72='Double Entry'!N71,0,1)</f>
        <v>0</v>
      </c>
      <c r="O71" s="38">
        <f>IF('Data Analysis'!O72='Double Entry'!O71,0,1)</f>
        <v>0</v>
      </c>
      <c r="P71"/>
      <c r="Q71" s="64"/>
      <c r="U71" s="4"/>
      <c r="Z71" s="4">
        <f t="shared" si="2"/>
      </c>
      <c r="AF71" s="4"/>
    </row>
    <row r="72" spans="1:32" ht="12.75">
      <c r="A72" s="55">
        <f t="shared" si="0"/>
      </c>
      <c r="B72" s="38"/>
      <c r="C72" s="39"/>
      <c r="E72" s="15"/>
      <c r="G72" s="38">
        <f>IF('Data Analysis'!G73='Double Entry'!G72,0,1)</f>
        <v>0</v>
      </c>
      <c r="H72" s="38">
        <f>IF('Data Analysis'!H73='Double Entry'!H72,0,1)</f>
        <v>0</v>
      </c>
      <c r="I72" s="38">
        <f>IF('Data Analysis'!I73='Double Entry'!I72,0,1)</f>
        <v>0</v>
      </c>
      <c r="J72" s="38">
        <f>IF('Data Analysis'!J73='Double Entry'!J72,0,1)</f>
        <v>0</v>
      </c>
      <c r="K72" s="38">
        <f>IF('Data Analysis'!K73='Double Entry'!K72,0,1)</f>
        <v>0</v>
      </c>
      <c r="L72" s="38">
        <f>IF('Data Analysis'!L73='Double Entry'!L72,0,1)</f>
        <v>0</v>
      </c>
      <c r="M72" s="38">
        <f>IF('Data Analysis'!M73='Double Entry'!M72,0,1)</f>
        <v>0</v>
      </c>
      <c r="N72" s="38">
        <f>IF('Data Analysis'!N73='Double Entry'!N72,0,1)</f>
        <v>0</v>
      </c>
      <c r="O72" s="38">
        <f>IF('Data Analysis'!O73='Double Entry'!O72,0,1)</f>
        <v>0</v>
      </c>
      <c r="P72"/>
      <c r="Q72" s="64"/>
      <c r="U72" s="4"/>
      <c r="Z72" s="4">
        <f t="shared" si="2"/>
      </c>
      <c r="AF72" s="4"/>
    </row>
    <row r="73" spans="1:32" ht="12.75">
      <c r="A73" s="55">
        <f t="shared" si="0"/>
      </c>
      <c r="B73" s="38"/>
      <c r="C73" s="39"/>
      <c r="E73" s="15"/>
      <c r="G73" s="38">
        <f>IF('Data Analysis'!G74='Double Entry'!G73,0,1)</f>
        <v>0</v>
      </c>
      <c r="H73" s="38">
        <f>IF('Data Analysis'!H74='Double Entry'!H73,0,1)</f>
        <v>0</v>
      </c>
      <c r="I73" s="38">
        <f>IF('Data Analysis'!I74='Double Entry'!I73,0,1)</f>
        <v>0</v>
      </c>
      <c r="J73" s="38">
        <f>IF('Data Analysis'!J74='Double Entry'!J73,0,1)</f>
        <v>0</v>
      </c>
      <c r="K73" s="38">
        <f>IF('Data Analysis'!K74='Double Entry'!K73,0,1)</f>
        <v>0</v>
      </c>
      <c r="L73" s="38">
        <f>IF('Data Analysis'!L74='Double Entry'!L73,0,1)</f>
        <v>0</v>
      </c>
      <c r="M73" s="38">
        <f>IF('Data Analysis'!M74='Double Entry'!M73,0,1)</f>
        <v>0</v>
      </c>
      <c r="N73" s="38">
        <f>IF('Data Analysis'!N74='Double Entry'!N73,0,1)</f>
        <v>0</v>
      </c>
      <c r="O73" s="38">
        <f>IF('Data Analysis'!O74='Double Entry'!O73,0,1)</f>
        <v>0</v>
      </c>
      <c r="P73"/>
      <c r="Q73" s="64"/>
      <c r="U73" s="4"/>
      <c r="Z73" s="4">
        <f t="shared" si="2"/>
      </c>
      <c r="AF73" s="4"/>
    </row>
    <row r="74" spans="1:32" ht="12.75">
      <c r="A74" s="55">
        <f t="shared" si="0"/>
      </c>
      <c r="B74" s="38"/>
      <c r="C74" s="39"/>
      <c r="E74" s="15"/>
      <c r="G74" s="38">
        <f>IF('Data Analysis'!G75='Double Entry'!G74,0,1)</f>
        <v>0</v>
      </c>
      <c r="H74" s="38">
        <f>IF('Data Analysis'!H75='Double Entry'!H74,0,1)</f>
        <v>0</v>
      </c>
      <c r="I74" s="38">
        <f>IF('Data Analysis'!I75='Double Entry'!I74,0,1)</f>
        <v>0</v>
      </c>
      <c r="J74" s="38">
        <f>IF('Data Analysis'!J75='Double Entry'!J74,0,1)</f>
        <v>0</v>
      </c>
      <c r="K74" s="38">
        <f>IF('Data Analysis'!K75='Double Entry'!K74,0,1)</f>
        <v>0</v>
      </c>
      <c r="L74" s="38">
        <f>IF('Data Analysis'!L75='Double Entry'!L74,0,1)</f>
        <v>0</v>
      </c>
      <c r="M74" s="38">
        <f>IF('Data Analysis'!M75='Double Entry'!M74,0,1)</f>
        <v>0</v>
      </c>
      <c r="N74" s="38">
        <f>IF('Data Analysis'!N75='Double Entry'!N74,0,1)</f>
        <v>0</v>
      </c>
      <c r="O74" s="38">
        <f>IF('Data Analysis'!O75='Double Entry'!O74,0,1)</f>
        <v>0</v>
      </c>
      <c r="P74"/>
      <c r="Q74" s="64"/>
      <c r="U74" s="4"/>
      <c r="Z74" s="4">
        <f t="shared" si="2"/>
      </c>
      <c r="AF74" s="4"/>
    </row>
    <row r="75" spans="1:32" ht="12.75">
      <c r="A75" s="55">
        <f t="shared" si="0"/>
      </c>
      <c r="B75" s="38"/>
      <c r="C75" s="39"/>
      <c r="E75" s="15"/>
      <c r="G75" s="38">
        <f>IF('Data Analysis'!G76='Double Entry'!G75,0,1)</f>
        <v>0</v>
      </c>
      <c r="H75" s="38">
        <f>IF('Data Analysis'!H76='Double Entry'!H75,0,1)</f>
        <v>0</v>
      </c>
      <c r="I75" s="38">
        <f>IF('Data Analysis'!I76='Double Entry'!I75,0,1)</f>
        <v>0</v>
      </c>
      <c r="J75" s="38">
        <f>IF('Data Analysis'!J76='Double Entry'!J75,0,1)</f>
        <v>0</v>
      </c>
      <c r="K75" s="38">
        <f>IF('Data Analysis'!K76='Double Entry'!K75,0,1)</f>
        <v>0</v>
      </c>
      <c r="L75" s="38">
        <f>IF('Data Analysis'!L76='Double Entry'!L75,0,1)</f>
        <v>0</v>
      </c>
      <c r="M75" s="38">
        <f>IF('Data Analysis'!M76='Double Entry'!M75,0,1)</f>
        <v>0</v>
      </c>
      <c r="N75" s="38">
        <f>IF('Data Analysis'!N76='Double Entry'!N75,0,1)</f>
        <v>0</v>
      </c>
      <c r="O75" s="38">
        <f>IF('Data Analysis'!O76='Double Entry'!O75,0,1)</f>
        <v>0</v>
      </c>
      <c r="P75"/>
      <c r="Q75" s="64"/>
      <c r="U75" s="4"/>
      <c r="Z75" s="4">
        <f t="shared" si="2"/>
      </c>
      <c r="AF75" s="4"/>
    </row>
    <row r="76" spans="1:32" ht="12.75">
      <c r="A76" s="55">
        <f t="shared" si="0"/>
      </c>
      <c r="B76" s="38"/>
      <c r="C76" s="39"/>
      <c r="E76" s="15"/>
      <c r="G76" s="38">
        <f>IF('Data Analysis'!G77='Double Entry'!G76,0,1)</f>
        <v>0</v>
      </c>
      <c r="H76" s="38">
        <f>IF('Data Analysis'!H77='Double Entry'!H76,0,1)</f>
        <v>0</v>
      </c>
      <c r="I76" s="38">
        <f>IF('Data Analysis'!I77='Double Entry'!I76,0,1)</f>
        <v>0</v>
      </c>
      <c r="J76" s="38">
        <f>IF('Data Analysis'!J77='Double Entry'!J76,0,1)</f>
        <v>0</v>
      </c>
      <c r="K76" s="38">
        <f>IF('Data Analysis'!K77='Double Entry'!K76,0,1)</f>
        <v>0</v>
      </c>
      <c r="L76" s="38">
        <f>IF('Data Analysis'!L77='Double Entry'!L76,0,1)</f>
        <v>0</v>
      </c>
      <c r="M76" s="38">
        <f>IF('Data Analysis'!M77='Double Entry'!M76,0,1)</f>
        <v>0</v>
      </c>
      <c r="N76" s="38">
        <f>IF('Data Analysis'!N77='Double Entry'!N76,0,1)</f>
        <v>0</v>
      </c>
      <c r="O76" s="38">
        <f>IF('Data Analysis'!O77='Double Entry'!O76,0,1)</f>
        <v>0</v>
      </c>
      <c r="P76"/>
      <c r="Q76" s="64"/>
      <c r="U76" s="4"/>
      <c r="Z76" s="4">
        <f t="shared" si="2"/>
      </c>
      <c r="AF76" s="4"/>
    </row>
    <row r="77" spans="1:32" ht="12.75">
      <c r="A77" s="55">
        <f aca="true" t="shared" si="3" ref="A77:A105">IF(SUM(G77:AF77)=0,"","error in row")</f>
      </c>
      <c r="B77" s="38"/>
      <c r="C77" s="39"/>
      <c r="E77" s="15"/>
      <c r="G77" s="38">
        <f>IF('Data Analysis'!G78='Double Entry'!G77,0,1)</f>
        <v>0</v>
      </c>
      <c r="H77" s="38">
        <f>IF('Data Analysis'!H78='Double Entry'!H77,0,1)</f>
        <v>0</v>
      </c>
      <c r="I77" s="38">
        <f>IF('Data Analysis'!I78='Double Entry'!I77,0,1)</f>
        <v>0</v>
      </c>
      <c r="J77" s="38">
        <f>IF('Data Analysis'!J78='Double Entry'!J77,0,1)</f>
        <v>0</v>
      </c>
      <c r="K77" s="38">
        <f>IF('Data Analysis'!K78='Double Entry'!K77,0,1)</f>
        <v>0</v>
      </c>
      <c r="L77" s="38">
        <f>IF('Data Analysis'!L78='Double Entry'!L77,0,1)</f>
        <v>0</v>
      </c>
      <c r="M77" s="38">
        <f>IF('Data Analysis'!M78='Double Entry'!M77,0,1)</f>
        <v>0</v>
      </c>
      <c r="N77" s="38">
        <f>IF('Data Analysis'!N78='Double Entry'!N77,0,1)</f>
        <v>0</v>
      </c>
      <c r="O77" s="38">
        <f>IF('Data Analysis'!O78='Double Entry'!O77,0,1)</f>
        <v>0</v>
      </c>
      <c r="P77"/>
      <c r="Q77" s="64"/>
      <c r="U77" s="4"/>
      <c r="Z77" s="4">
        <f t="shared" si="2"/>
      </c>
      <c r="AF77" s="4"/>
    </row>
    <row r="78" spans="1:32" ht="12.75">
      <c r="A78" s="55">
        <f t="shared" si="3"/>
      </c>
      <c r="B78" s="38"/>
      <c r="C78" s="39"/>
      <c r="E78" s="15"/>
      <c r="G78" s="38">
        <f>IF('Data Analysis'!G79='Double Entry'!G78,0,1)</f>
        <v>0</v>
      </c>
      <c r="H78" s="38">
        <f>IF('Data Analysis'!H79='Double Entry'!H78,0,1)</f>
        <v>0</v>
      </c>
      <c r="I78" s="38">
        <f>IF('Data Analysis'!I79='Double Entry'!I78,0,1)</f>
        <v>0</v>
      </c>
      <c r="J78" s="38">
        <f>IF('Data Analysis'!J79='Double Entry'!J78,0,1)</f>
        <v>0</v>
      </c>
      <c r="K78" s="38">
        <f>IF('Data Analysis'!K79='Double Entry'!K78,0,1)</f>
        <v>0</v>
      </c>
      <c r="L78" s="38">
        <f>IF('Data Analysis'!L79='Double Entry'!L78,0,1)</f>
        <v>0</v>
      </c>
      <c r="M78" s="38">
        <f>IF('Data Analysis'!M79='Double Entry'!M78,0,1)</f>
        <v>0</v>
      </c>
      <c r="N78" s="38">
        <f>IF('Data Analysis'!N79='Double Entry'!N78,0,1)</f>
        <v>0</v>
      </c>
      <c r="O78" s="38">
        <f>IF('Data Analysis'!O79='Double Entry'!O78,0,1)</f>
        <v>0</v>
      </c>
      <c r="P78"/>
      <c r="Q78" s="64"/>
      <c r="U78" s="4"/>
      <c r="Z78" s="4">
        <f t="shared" si="2"/>
      </c>
      <c r="AF78" s="4"/>
    </row>
    <row r="79" spans="1:32" ht="12.75">
      <c r="A79" s="55">
        <f t="shared" si="3"/>
      </c>
      <c r="B79" s="38"/>
      <c r="C79" s="39"/>
      <c r="E79" s="15"/>
      <c r="G79" s="38">
        <f>IF('Data Analysis'!G80='Double Entry'!G79,0,1)</f>
        <v>0</v>
      </c>
      <c r="H79" s="38">
        <f>IF('Data Analysis'!H80='Double Entry'!H79,0,1)</f>
        <v>0</v>
      </c>
      <c r="I79" s="38">
        <f>IF('Data Analysis'!I80='Double Entry'!I79,0,1)</f>
        <v>0</v>
      </c>
      <c r="J79" s="38">
        <f>IF('Data Analysis'!J80='Double Entry'!J79,0,1)</f>
        <v>0</v>
      </c>
      <c r="K79" s="38">
        <f>IF('Data Analysis'!K80='Double Entry'!K79,0,1)</f>
        <v>0</v>
      </c>
      <c r="L79" s="38">
        <f>IF('Data Analysis'!L80='Double Entry'!L79,0,1)</f>
        <v>0</v>
      </c>
      <c r="M79" s="38">
        <f>IF('Data Analysis'!M80='Double Entry'!M79,0,1)</f>
        <v>0</v>
      </c>
      <c r="N79" s="38">
        <f>IF('Data Analysis'!N80='Double Entry'!N79,0,1)</f>
        <v>0</v>
      </c>
      <c r="O79" s="38">
        <f>IF('Data Analysis'!O80='Double Entry'!O79,0,1)</f>
        <v>0</v>
      </c>
      <c r="P79"/>
      <c r="Q79" s="64"/>
      <c r="U79" s="4"/>
      <c r="Z79" s="4">
        <f t="shared" si="2"/>
      </c>
      <c r="AF79" s="4"/>
    </row>
    <row r="80" spans="1:32" ht="13.5" customHeight="1">
      <c r="A80" s="55">
        <f t="shared" si="3"/>
      </c>
      <c r="B80" s="38"/>
      <c r="C80" s="39"/>
      <c r="E80" s="15"/>
      <c r="G80" s="38">
        <f>IF('Data Analysis'!G81='Double Entry'!G80,0,1)</f>
        <v>0</v>
      </c>
      <c r="H80" s="38">
        <f>IF('Data Analysis'!H81='Double Entry'!H80,0,1)</f>
        <v>0</v>
      </c>
      <c r="I80" s="38">
        <f>IF('Data Analysis'!I81='Double Entry'!I80,0,1)</f>
        <v>0</v>
      </c>
      <c r="J80" s="38">
        <f>IF('Data Analysis'!J81='Double Entry'!J80,0,1)</f>
        <v>0</v>
      </c>
      <c r="K80" s="38">
        <f>IF('Data Analysis'!K81='Double Entry'!K80,0,1)</f>
        <v>0</v>
      </c>
      <c r="L80" s="38">
        <f>IF('Data Analysis'!L81='Double Entry'!L80,0,1)</f>
        <v>0</v>
      </c>
      <c r="M80" s="38">
        <f>IF('Data Analysis'!M81='Double Entry'!M80,0,1)</f>
        <v>0</v>
      </c>
      <c r="N80" s="38">
        <f>IF('Data Analysis'!N81='Double Entry'!N80,0,1)</f>
        <v>0</v>
      </c>
      <c r="O80" s="38">
        <f>IF('Data Analysis'!O81='Double Entry'!O80,0,1)</f>
        <v>0</v>
      </c>
      <c r="P80"/>
      <c r="Q80" s="64"/>
      <c r="U80" s="4"/>
      <c r="Z80" s="4">
        <f t="shared" si="2"/>
      </c>
      <c r="AF80" s="4"/>
    </row>
    <row r="81" spans="1:32" ht="12.75">
      <c r="A81" s="55">
        <f t="shared" si="3"/>
      </c>
      <c r="B81" s="38"/>
      <c r="C81" s="39"/>
      <c r="E81" s="15"/>
      <c r="G81" s="38">
        <f>IF('Data Analysis'!G82='Double Entry'!G81,0,1)</f>
        <v>0</v>
      </c>
      <c r="H81" s="38">
        <f>IF('Data Analysis'!H82='Double Entry'!H81,0,1)</f>
        <v>0</v>
      </c>
      <c r="I81" s="38">
        <f>IF('Data Analysis'!I82='Double Entry'!I81,0,1)</f>
        <v>0</v>
      </c>
      <c r="J81" s="38">
        <f>IF('Data Analysis'!J82='Double Entry'!J81,0,1)</f>
        <v>0</v>
      </c>
      <c r="K81" s="38">
        <f>IF('Data Analysis'!K82='Double Entry'!K81,0,1)</f>
        <v>0</v>
      </c>
      <c r="L81" s="38">
        <f>IF('Data Analysis'!L82='Double Entry'!L81,0,1)</f>
        <v>0</v>
      </c>
      <c r="M81" s="38">
        <f>IF('Data Analysis'!M82='Double Entry'!M81,0,1)</f>
        <v>0</v>
      </c>
      <c r="N81" s="38">
        <f>IF('Data Analysis'!N82='Double Entry'!N81,0,1)</f>
        <v>0</v>
      </c>
      <c r="O81" s="38">
        <f>IF('Data Analysis'!O82='Double Entry'!O81,0,1)</f>
        <v>0</v>
      </c>
      <c r="P81"/>
      <c r="Q81" s="64"/>
      <c r="U81" s="4"/>
      <c r="Z81" s="4">
        <f t="shared" si="2"/>
      </c>
      <c r="AF81" s="4"/>
    </row>
    <row r="82" spans="1:32" ht="12.75">
      <c r="A82" s="55">
        <f t="shared" si="3"/>
      </c>
      <c r="B82" s="38"/>
      <c r="C82" s="39"/>
      <c r="E82" s="15"/>
      <c r="G82" s="38">
        <f>IF('Data Analysis'!G83='Double Entry'!G82,0,1)</f>
        <v>0</v>
      </c>
      <c r="H82" s="38">
        <f>IF('Data Analysis'!H83='Double Entry'!H82,0,1)</f>
        <v>0</v>
      </c>
      <c r="I82" s="38">
        <f>IF('Data Analysis'!I83='Double Entry'!I82,0,1)</f>
        <v>0</v>
      </c>
      <c r="J82" s="38">
        <f>IF('Data Analysis'!J83='Double Entry'!J82,0,1)</f>
        <v>0</v>
      </c>
      <c r="K82" s="38">
        <f>IF('Data Analysis'!K83='Double Entry'!K82,0,1)</f>
        <v>0</v>
      </c>
      <c r="L82" s="38">
        <f>IF('Data Analysis'!L83='Double Entry'!L82,0,1)</f>
        <v>0</v>
      </c>
      <c r="M82" s="38">
        <f>IF('Data Analysis'!M83='Double Entry'!M82,0,1)</f>
        <v>0</v>
      </c>
      <c r="N82" s="38">
        <f>IF('Data Analysis'!N83='Double Entry'!N82,0,1)</f>
        <v>0</v>
      </c>
      <c r="O82" s="38">
        <f>IF('Data Analysis'!O83='Double Entry'!O82,0,1)</f>
        <v>0</v>
      </c>
      <c r="P82"/>
      <c r="Q82" s="64"/>
      <c r="U82" s="4"/>
      <c r="Z82" s="4">
        <f t="shared" si="2"/>
      </c>
      <c r="AF82" s="4"/>
    </row>
    <row r="83" spans="1:32" ht="12.75">
      <c r="A83" s="55">
        <f t="shared" si="3"/>
      </c>
      <c r="B83" s="38"/>
      <c r="C83" s="39"/>
      <c r="E83" s="15"/>
      <c r="G83" s="38">
        <f>IF('Data Analysis'!G84='Double Entry'!G83,0,1)</f>
        <v>0</v>
      </c>
      <c r="H83" s="38">
        <f>IF('Data Analysis'!H84='Double Entry'!H83,0,1)</f>
        <v>0</v>
      </c>
      <c r="I83" s="38">
        <f>IF('Data Analysis'!I84='Double Entry'!I83,0,1)</f>
        <v>0</v>
      </c>
      <c r="J83" s="38">
        <f>IF('Data Analysis'!J84='Double Entry'!J83,0,1)</f>
        <v>0</v>
      </c>
      <c r="K83" s="38">
        <f>IF('Data Analysis'!K84='Double Entry'!K83,0,1)</f>
        <v>0</v>
      </c>
      <c r="L83" s="38">
        <f>IF('Data Analysis'!L84='Double Entry'!L83,0,1)</f>
        <v>0</v>
      </c>
      <c r="M83" s="38">
        <f>IF('Data Analysis'!M84='Double Entry'!M83,0,1)</f>
        <v>0</v>
      </c>
      <c r="N83" s="38">
        <f>IF('Data Analysis'!N84='Double Entry'!N83,0,1)</f>
        <v>0</v>
      </c>
      <c r="O83" s="38">
        <f>IF('Data Analysis'!O84='Double Entry'!O83,0,1)</f>
        <v>0</v>
      </c>
      <c r="P83"/>
      <c r="Q83" s="64"/>
      <c r="U83" s="4"/>
      <c r="Z83" s="4">
        <f t="shared" si="2"/>
      </c>
      <c r="AF83" s="4"/>
    </row>
    <row r="84" spans="1:32" ht="12.75">
      <c r="A84" s="55">
        <f t="shared" si="3"/>
      </c>
      <c r="B84" s="38"/>
      <c r="C84" s="39"/>
      <c r="E84" s="15"/>
      <c r="G84" s="38">
        <f>IF('Data Analysis'!G85='Double Entry'!G84,0,1)</f>
        <v>0</v>
      </c>
      <c r="H84" s="38">
        <f>IF('Data Analysis'!H85='Double Entry'!H84,0,1)</f>
        <v>0</v>
      </c>
      <c r="I84" s="38">
        <f>IF('Data Analysis'!I85='Double Entry'!I84,0,1)</f>
        <v>0</v>
      </c>
      <c r="J84" s="38">
        <f>IF('Data Analysis'!J85='Double Entry'!J84,0,1)</f>
        <v>0</v>
      </c>
      <c r="K84" s="38">
        <f>IF('Data Analysis'!K85='Double Entry'!K84,0,1)</f>
        <v>0</v>
      </c>
      <c r="L84" s="38">
        <f>IF('Data Analysis'!L85='Double Entry'!L84,0,1)</f>
        <v>0</v>
      </c>
      <c r="M84" s="38">
        <f>IF('Data Analysis'!M85='Double Entry'!M84,0,1)</f>
        <v>0</v>
      </c>
      <c r="N84" s="38">
        <f>IF('Data Analysis'!N85='Double Entry'!N84,0,1)</f>
        <v>0</v>
      </c>
      <c r="O84" s="38">
        <f>IF('Data Analysis'!O85='Double Entry'!O84,0,1)</f>
        <v>0</v>
      </c>
      <c r="P84"/>
      <c r="Q84" s="64"/>
      <c r="U84" s="4"/>
      <c r="Z84" s="4">
        <f t="shared" si="2"/>
      </c>
      <c r="AF84" s="4"/>
    </row>
    <row r="85" spans="1:32" ht="12.75">
      <c r="A85" s="55">
        <f t="shared" si="3"/>
      </c>
      <c r="B85" s="38"/>
      <c r="C85" s="39"/>
      <c r="E85" s="15"/>
      <c r="G85" s="38">
        <f>IF('Data Analysis'!G86='Double Entry'!G85,0,1)</f>
        <v>0</v>
      </c>
      <c r="H85" s="38">
        <f>IF('Data Analysis'!H86='Double Entry'!H85,0,1)</f>
        <v>0</v>
      </c>
      <c r="I85" s="38">
        <f>IF('Data Analysis'!I86='Double Entry'!I85,0,1)</f>
        <v>0</v>
      </c>
      <c r="J85" s="38">
        <f>IF('Data Analysis'!J86='Double Entry'!J85,0,1)</f>
        <v>0</v>
      </c>
      <c r="K85" s="38">
        <f>IF('Data Analysis'!K86='Double Entry'!K85,0,1)</f>
        <v>0</v>
      </c>
      <c r="L85" s="38">
        <f>IF('Data Analysis'!L86='Double Entry'!L85,0,1)</f>
        <v>0</v>
      </c>
      <c r="M85" s="38">
        <f>IF('Data Analysis'!M86='Double Entry'!M85,0,1)</f>
        <v>0</v>
      </c>
      <c r="N85" s="38">
        <f>IF('Data Analysis'!N86='Double Entry'!N85,0,1)</f>
        <v>0</v>
      </c>
      <c r="O85" s="38">
        <f>IF('Data Analysis'!O86='Double Entry'!O85,0,1)</f>
        <v>0</v>
      </c>
      <c r="P85"/>
      <c r="Q85" s="64"/>
      <c r="U85" s="4"/>
      <c r="Z85" s="4">
        <f t="shared" si="2"/>
      </c>
      <c r="AF85" s="4"/>
    </row>
    <row r="86" spans="1:32" ht="12.75">
      <c r="A86" s="55">
        <f t="shared" si="3"/>
      </c>
      <c r="B86" s="38"/>
      <c r="C86" s="39"/>
      <c r="E86" s="15"/>
      <c r="G86" s="38">
        <f>IF('Data Analysis'!G87='Double Entry'!G86,0,1)</f>
        <v>0</v>
      </c>
      <c r="H86" s="38">
        <f>IF('Data Analysis'!H87='Double Entry'!H86,0,1)</f>
        <v>0</v>
      </c>
      <c r="I86" s="38">
        <f>IF('Data Analysis'!I87='Double Entry'!I86,0,1)</f>
        <v>0</v>
      </c>
      <c r="J86" s="38">
        <f>IF('Data Analysis'!J87='Double Entry'!J86,0,1)</f>
        <v>0</v>
      </c>
      <c r="K86" s="38">
        <f>IF('Data Analysis'!K87='Double Entry'!K86,0,1)</f>
        <v>0</v>
      </c>
      <c r="L86" s="38">
        <f>IF('Data Analysis'!L87='Double Entry'!L86,0,1)</f>
        <v>0</v>
      </c>
      <c r="M86" s="38">
        <f>IF('Data Analysis'!M87='Double Entry'!M86,0,1)</f>
        <v>0</v>
      </c>
      <c r="N86" s="38">
        <f>IF('Data Analysis'!N87='Double Entry'!N86,0,1)</f>
        <v>0</v>
      </c>
      <c r="O86" s="38">
        <f>IF('Data Analysis'!O87='Double Entry'!O86,0,1)</f>
        <v>0</v>
      </c>
      <c r="P86"/>
      <c r="Q86" s="64"/>
      <c r="U86" s="4"/>
      <c r="Z86" s="4">
        <f t="shared" si="1"/>
      </c>
      <c r="AF86" s="4"/>
    </row>
    <row r="87" spans="1:32" ht="12.75">
      <c r="A87" s="55">
        <f t="shared" si="3"/>
      </c>
      <c r="B87" s="38"/>
      <c r="C87" s="39"/>
      <c r="E87" s="15"/>
      <c r="G87" s="38">
        <f>IF('Data Analysis'!G88='Double Entry'!G87,0,1)</f>
        <v>0</v>
      </c>
      <c r="H87" s="38">
        <f>IF('Data Analysis'!H88='Double Entry'!H87,0,1)</f>
        <v>0</v>
      </c>
      <c r="I87" s="38">
        <f>IF('Data Analysis'!I88='Double Entry'!I87,0,1)</f>
        <v>0</v>
      </c>
      <c r="J87" s="38">
        <f>IF('Data Analysis'!J88='Double Entry'!J87,0,1)</f>
        <v>0</v>
      </c>
      <c r="K87" s="38">
        <f>IF('Data Analysis'!K88='Double Entry'!K87,0,1)</f>
        <v>0</v>
      </c>
      <c r="L87" s="38">
        <f>IF('Data Analysis'!L88='Double Entry'!L87,0,1)</f>
        <v>0</v>
      </c>
      <c r="M87" s="38">
        <f>IF('Data Analysis'!M88='Double Entry'!M87,0,1)</f>
        <v>0</v>
      </c>
      <c r="N87" s="38">
        <f>IF('Data Analysis'!N88='Double Entry'!N87,0,1)</f>
        <v>0</v>
      </c>
      <c r="O87" s="38">
        <f>IF('Data Analysis'!O88='Double Entry'!O87,0,1)</f>
        <v>0</v>
      </c>
      <c r="P87"/>
      <c r="Q87" s="64"/>
      <c r="U87" s="4"/>
      <c r="Z87" s="4">
        <f t="shared" si="1"/>
      </c>
      <c r="AF87" s="4"/>
    </row>
    <row r="88" spans="1:32" ht="12.75">
      <c r="A88" s="55">
        <f t="shared" si="3"/>
      </c>
      <c r="B88" s="38"/>
      <c r="C88" s="39"/>
      <c r="E88" s="15"/>
      <c r="G88" s="38">
        <f>IF('Data Analysis'!G89='Double Entry'!G88,0,1)</f>
        <v>0</v>
      </c>
      <c r="H88" s="38">
        <f>IF('Data Analysis'!H89='Double Entry'!H88,0,1)</f>
        <v>0</v>
      </c>
      <c r="I88" s="38">
        <f>IF('Data Analysis'!I89='Double Entry'!I88,0,1)</f>
        <v>0</v>
      </c>
      <c r="J88" s="38">
        <f>IF('Data Analysis'!J89='Double Entry'!J88,0,1)</f>
        <v>0</v>
      </c>
      <c r="K88" s="38">
        <f>IF('Data Analysis'!K89='Double Entry'!K88,0,1)</f>
        <v>0</v>
      </c>
      <c r="L88" s="38">
        <f>IF('Data Analysis'!L89='Double Entry'!L88,0,1)</f>
        <v>0</v>
      </c>
      <c r="M88" s="38">
        <f>IF('Data Analysis'!M89='Double Entry'!M88,0,1)</f>
        <v>0</v>
      </c>
      <c r="N88" s="38">
        <f>IF('Data Analysis'!N89='Double Entry'!N88,0,1)</f>
        <v>0</v>
      </c>
      <c r="O88" s="38">
        <f>IF('Data Analysis'!O89='Double Entry'!O88,0,1)</f>
        <v>0</v>
      </c>
      <c r="P88"/>
      <c r="Q88" s="64"/>
      <c r="U88" s="4"/>
      <c r="Z88" s="4">
        <f t="shared" si="1"/>
      </c>
      <c r="AF88" s="4"/>
    </row>
    <row r="89" spans="1:32" ht="12.75">
      <c r="A89" s="55">
        <f t="shared" si="3"/>
      </c>
      <c r="B89" s="38"/>
      <c r="C89" s="39"/>
      <c r="E89" s="15"/>
      <c r="G89" s="38">
        <f>IF('Data Analysis'!G90='Double Entry'!G89,0,1)</f>
        <v>0</v>
      </c>
      <c r="H89" s="38">
        <f>IF('Data Analysis'!H90='Double Entry'!H89,0,1)</f>
        <v>0</v>
      </c>
      <c r="I89" s="38">
        <f>IF('Data Analysis'!I90='Double Entry'!I89,0,1)</f>
        <v>0</v>
      </c>
      <c r="J89" s="38">
        <f>IF('Data Analysis'!J90='Double Entry'!J89,0,1)</f>
        <v>0</v>
      </c>
      <c r="K89" s="38">
        <f>IF('Data Analysis'!K90='Double Entry'!K89,0,1)</f>
        <v>0</v>
      </c>
      <c r="L89" s="38">
        <f>IF('Data Analysis'!L90='Double Entry'!L89,0,1)</f>
        <v>0</v>
      </c>
      <c r="M89" s="38">
        <f>IF('Data Analysis'!M90='Double Entry'!M89,0,1)</f>
        <v>0</v>
      </c>
      <c r="N89" s="38">
        <f>IF('Data Analysis'!N90='Double Entry'!N89,0,1)</f>
        <v>0</v>
      </c>
      <c r="O89" s="38">
        <f>IF('Data Analysis'!O90='Double Entry'!O89,0,1)</f>
        <v>0</v>
      </c>
      <c r="P89"/>
      <c r="Q89" s="64"/>
      <c r="U89" s="4"/>
      <c r="Z89" s="4">
        <f t="shared" si="1"/>
      </c>
      <c r="AF89" s="4"/>
    </row>
    <row r="90" spans="1:32" ht="12.75">
      <c r="A90" s="55">
        <f t="shared" si="3"/>
      </c>
      <c r="B90" s="38"/>
      <c r="C90" s="39"/>
      <c r="E90" s="15"/>
      <c r="G90" s="38">
        <f>IF('Data Analysis'!G91='Double Entry'!G90,0,1)</f>
        <v>0</v>
      </c>
      <c r="H90" s="38">
        <f>IF('Data Analysis'!H91='Double Entry'!H90,0,1)</f>
        <v>0</v>
      </c>
      <c r="I90" s="38">
        <f>IF('Data Analysis'!I91='Double Entry'!I90,0,1)</f>
        <v>0</v>
      </c>
      <c r="J90" s="38">
        <f>IF('Data Analysis'!J91='Double Entry'!J90,0,1)</f>
        <v>0</v>
      </c>
      <c r="K90" s="38">
        <f>IF('Data Analysis'!K91='Double Entry'!K90,0,1)</f>
        <v>0</v>
      </c>
      <c r="L90" s="38">
        <f>IF('Data Analysis'!L91='Double Entry'!L90,0,1)</f>
        <v>0</v>
      </c>
      <c r="M90" s="38">
        <f>IF('Data Analysis'!M91='Double Entry'!M90,0,1)</f>
        <v>0</v>
      </c>
      <c r="N90" s="38">
        <f>IF('Data Analysis'!N91='Double Entry'!N90,0,1)</f>
        <v>0</v>
      </c>
      <c r="O90" s="38">
        <f>IF('Data Analysis'!O91='Double Entry'!O90,0,1)</f>
        <v>0</v>
      </c>
      <c r="P90"/>
      <c r="Q90" s="64"/>
      <c r="U90" s="4"/>
      <c r="Z90" s="4">
        <f t="shared" si="1"/>
      </c>
      <c r="AF90" s="4"/>
    </row>
    <row r="91" spans="1:32" ht="12.75">
      <c r="A91" s="55">
        <f t="shared" si="3"/>
      </c>
      <c r="B91" s="38"/>
      <c r="C91" s="39"/>
      <c r="E91" s="15"/>
      <c r="G91" s="38">
        <f>IF('Data Analysis'!G92='Double Entry'!G91,0,1)</f>
        <v>0</v>
      </c>
      <c r="H91" s="38">
        <f>IF('Data Analysis'!H92='Double Entry'!H91,0,1)</f>
        <v>0</v>
      </c>
      <c r="I91" s="38">
        <f>IF('Data Analysis'!I92='Double Entry'!I91,0,1)</f>
        <v>0</v>
      </c>
      <c r="J91" s="38">
        <f>IF('Data Analysis'!J92='Double Entry'!J91,0,1)</f>
        <v>0</v>
      </c>
      <c r="K91" s="38">
        <f>IF('Data Analysis'!K92='Double Entry'!K91,0,1)</f>
        <v>0</v>
      </c>
      <c r="L91" s="38">
        <f>IF('Data Analysis'!L92='Double Entry'!L91,0,1)</f>
        <v>0</v>
      </c>
      <c r="M91" s="38">
        <f>IF('Data Analysis'!M92='Double Entry'!M91,0,1)</f>
        <v>0</v>
      </c>
      <c r="N91" s="38">
        <f>IF('Data Analysis'!N92='Double Entry'!N91,0,1)</f>
        <v>0</v>
      </c>
      <c r="O91" s="38">
        <f>IF('Data Analysis'!O92='Double Entry'!O91,0,1)</f>
        <v>0</v>
      </c>
      <c r="P91"/>
      <c r="Q91" s="64"/>
      <c r="U91" s="4"/>
      <c r="Z91" s="4">
        <f t="shared" si="1"/>
      </c>
      <c r="AF91" s="4"/>
    </row>
    <row r="92" spans="1:32" ht="12.75">
      <c r="A92" s="55">
        <f t="shared" si="3"/>
      </c>
      <c r="B92" s="38"/>
      <c r="C92" s="39"/>
      <c r="E92" s="15"/>
      <c r="G92" s="38">
        <f>IF('Data Analysis'!G93='Double Entry'!G92,0,1)</f>
        <v>0</v>
      </c>
      <c r="H92" s="38">
        <f>IF('Data Analysis'!H93='Double Entry'!H92,0,1)</f>
        <v>0</v>
      </c>
      <c r="I92" s="38">
        <f>IF('Data Analysis'!I93='Double Entry'!I92,0,1)</f>
        <v>0</v>
      </c>
      <c r="J92" s="38">
        <f>IF('Data Analysis'!J93='Double Entry'!J92,0,1)</f>
        <v>0</v>
      </c>
      <c r="K92" s="38">
        <f>IF('Data Analysis'!K93='Double Entry'!K92,0,1)</f>
        <v>0</v>
      </c>
      <c r="L92" s="38">
        <f>IF('Data Analysis'!L93='Double Entry'!L92,0,1)</f>
        <v>0</v>
      </c>
      <c r="M92" s="38">
        <f>IF('Data Analysis'!M93='Double Entry'!M92,0,1)</f>
        <v>0</v>
      </c>
      <c r="N92" s="38">
        <f>IF('Data Analysis'!N93='Double Entry'!N92,0,1)</f>
        <v>0</v>
      </c>
      <c r="O92" s="38">
        <f>IF('Data Analysis'!O93='Double Entry'!O92,0,1)</f>
        <v>0</v>
      </c>
      <c r="P92"/>
      <c r="Q92" s="64"/>
      <c r="U92" s="4"/>
      <c r="Z92" s="4">
        <f t="shared" si="1"/>
      </c>
      <c r="AF92" s="4"/>
    </row>
    <row r="93" spans="1:32" ht="12.75">
      <c r="A93" s="55">
        <f t="shared" si="3"/>
      </c>
      <c r="B93" s="38"/>
      <c r="C93" s="39"/>
      <c r="E93" s="15"/>
      <c r="G93" s="38">
        <f>IF('Data Analysis'!G94='Double Entry'!G93,0,1)</f>
        <v>0</v>
      </c>
      <c r="H93" s="38">
        <f>IF('Data Analysis'!H94='Double Entry'!H93,0,1)</f>
        <v>0</v>
      </c>
      <c r="I93" s="38">
        <f>IF('Data Analysis'!I94='Double Entry'!I93,0,1)</f>
        <v>0</v>
      </c>
      <c r="J93" s="38">
        <f>IF('Data Analysis'!J94='Double Entry'!J93,0,1)</f>
        <v>0</v>
      </c>
      <c r="K93" s="38">
        <f>IF('Data Analysis'!K94='Double Entry'!K93,0,1)</f>
        <v>0</v>
      </c>
      <c r="L93" s="38">
        <f>IF('Data Analysis'!L94='Double Entry'!L93,0,1)</f>
        <v>0</v>
      </c>
      <c r="M93" s="38">
        <f>IF('Data Analysis'!M94='Double Entry'!M93,0,1)</f>
        <v>0</v>
      </c>
      <c r="N93" s="38">
        <f>IF('Data Analysis'!N94='Double Entry'!N93,0,1)</f>
        <v>0</v>
      </c>
      <c r="O93" s="38">
        <f>IF('Data Analysis'!O94='Double Entry'!O93,0,1)</f>
        <v>0</v>
      </c>
      <c r="P93"/>
      <c r="Q93" s="64"/>
      <c r="U93" s="4"/>
      <c r="Z93" s="4">
        <f t="shared" si="1"/>
      </c>
      <c r="AF93" s="4"/>
    </row>
    <row r="94" spans="1:32" ht="12.75">
      <c r="A94" s="55">
        <f t="shared" si="3"/>
      </c>
      <c r="B94" s="38"/>
      <c r="C94" s="39"/>
      <c r="E94" s="15"/>
      <c r="G94" s="38">
        <f>IF('Data Analysis'!G95='Double Entry'!G94,0,1)</f>
        <v>0</v>
      </c>
      <c r="H94" s="38">
        <f>IF('Data Analysis'!H95='Double Entry'!H94,0,1)</f>
        <v>0</v>
      </c>
      <c r="I94" s="38">
        <f>IF('Data Analysis'!I95='Double Entry'!I94,0,1)</f>
        <v>0</v>
      </c>
      <c r="J94" s="38">
        <f>IF('Data Analysis'!J95='Double Entry'!J94,0,1)</f>
        <v>0</v>
      </c>
      <c r="K94" s="38">
        <f>IF('Data Analysis'!K95='Double Entry'!K94,0,1)</f>
        <v>0</v>
      </c>
      <c r="L94" s="38">
        <f>IF('Data Analysis'!L95='Double Entry'!L94,0,1)</f>
        <v>0</v>
      </c>
      <c r="M94" s="38">
        <f>IF('Data Analysis'!M95='Double Entry'!M94,0,1)</f>
        <v>0</v>
      </c>
      <c r="N94" s="38">
        <f>IF('Data Analysis'!N95='Double Entry'!N94,0,1)</f>
        <v>0</v>
      </c>
      <c r="O94" s="38">
        <f>IF('Data Analysis'!O95='Double Entry'!O94,0,1)</f>
        <v>0</v>
      </c>
      <c r="P94"/>
      <c r="Q94" s="64"/>
      <c r="U94" s="4"/>
      <c r="Z94" s="4">
        <f t="shared" si="1"/>
      </c>
      <c r="AF94" s="4"/>
    </row>
    <row r="95" spans="1:32" ht="12.75">
      <c r="A95" s="55">
        <f t="shared" si="3"/>
      </c>
      <c r="B95" s="38"/>
      <c r="C95" s="39"/>
      <c r="E95" s="15"/>
      <c r="G95" s="38">
        <f>IF('Data Analysis'!G96='Double Entry'!G95,0,1)</f>
        <v>0</v>
      </c>
      <c r="H95" s="38">
        <f>IF('Data Analysis'!H96='Double Entry'!H95,0,1)</f>
        <v>0</v>
      </c>
      <c r="I95" s="38">
        <f>IF('Data Analysis'!I96='Double Entry'!I95,0,1)</f>
        <v>0</v>
      </c>
      <c r="J95" s="38">
        <f>IF('Data Analysis'!J96='Double Entry'!J95,0,1)</f>
        <v>0</v>
      </c>
      <c r="K95" s="38">
        <f>IF('Data Analysis'!K96='Double Entry'!K95,0,1)</f>
        <v>0</v>
      </c>
      <c r="L95" s="38">
        <f>IF('Data Analysis'!L96='Double Entry'!L95,0,1)</f>
        <v>0</v>
      </c>
      <c r="M95" s="38">
        <f>IF('Data Analysis'!M96='Double Entry'!M95,0,1)</f>
        <v>0</v>
      </c>
      <c r="N95" s="38">
        <f>IF('Data Analysis'!N96='Double Entry'!N95,0,1)</f>
        <v>0</v>
      </c>
      <c r="O95" s="38">
        <f>IF('Data Analysis'!O96='Double Entry'!O95,0,1)</f>
        <v>0</v>
      </c>
      <c r="P95"/>
      <c r="Q95" s="64"/>
      <c r="U95" s="4"/>
      <c r="Z95" s="4">
        <f t="shared" si="1"/>
      </c>
      <c r="AF95" s="4"/>
    </row>
    <row r="96" spans="1:32" ht="12.75">
      <c r="A96" s="55">
        <f t="shared" si="3"/>
      </c>
      <c r="B96" s="38"/>
      <c r="C96" s="39"/>
      <c r="E96" s="15"/>
      <c r="G96" s="38">
        <f>IF('Data Analysis'!G97='Double Entry'!G96,0,1)</f>
        <v>0</v>
      </c>
      <c r="H96" s="38">
        <f>IF('Data Analysis'!H97='Double Entry'!H96,0,1)</f>
        <v>0</v>
      </c>
      <c r="I96" s="38">
        <f>IF('Data Analysis'!I97='Double Entry'!I96,0,1)</f>
        <v>0</v>
      </c>
      <c r="J96" s="38">
        <f>IF('Data Analysis'!J97='Double Entry'!J96,0,1)</f>
        <v>0</v>
      </c>
      <c r="K96" s="38">
        <f>IF('Data Analysis'!K97='Double Entry'!K96,0,1)</f>
        <v>0</v>
      </c>
      <c r="L96" s="38">
        <f>IF('Data Analysis'!L97='Double Entry'!L96,0,1)</f>
        <v>0</v>
      </c>
      <c r="M96" s="38">
        <f>IF('Data Analysis'!M97='Double Entry'!M96,0,1)</f>
        <v>0</v>
      </c>
      <c r="N96" s="38">
        <f>IF('Data Analysis'!N97='Double Entry'!N96,0,1)</f>
        <v>0</v>
      </c>
      <c r="O96" s="38">
        <f>IF('Data Analysis'!O97='Double Entry'!O96,0,1)</f>
        <v>0</v>
      </c>
      <c r="P96"/>
      <c r="Q96" s="64"/>
      <c r="U96" s="4"/>
      <c r="Z96" s="4">
        <f t="shared" si="1"/>
      </c>
      <c r="AF96" s="4"/>
    </row>
    <row r="97" spans="1:32" ht="12.75">
      <c r="A97" s="55">
        <f t="shared" si="3"/>
      </c>
      <c r="B97" s="38"/>
      <c r="C97" s="39"/>
      <c r="E97" s="15"/>
      <c r="G97" s="38">
        <f>IF('Data Analysis'!G98='Double Entry'!G97,0,1)</f>
        <v>0</v>
      </c>
      <c r="H97" s="38">
        <f>IF('Data Analysis'!H98='Double Entry'!H97,0,1)</f>
        <v>0</v>
      </c>
      <c r="I97" s="38">
        <f>IF('Data Analysis'!I98='Double Entry'!I97,0,1)</f>
        <v>0</v>
      </c>
      <c r="J97" s="38">
        <f>IF('Data Analysis'!J98='Double Entry'!J97,0,1)</f>
        <v>0</v>
      </c>
      <c r="K97" s="38">
        <f>IF('Data Analysis'!K98='Double Entry'!K97,0,1)</f>
        <v>0</v>
      </c>
      <c r="L97" s="38">
        <f>IF('Data Analysis'!L98='Double Entry'!L97,0,1)</f>
        <v>0</v>
      </c>
      <c r="M97" s="38">
        <f>IF('Data Analysis'!M98='Double Entry'!M97,0,1)</f>
        <v>0</v>
      </c>
      <c r="N97" s="38">
        <f>IF('Data Analysis'!N98='Double Entry'!N97,0,1)</f>
        <v>0</v>
      </c>
      <c r="O97" s="38">
        <f>IF('Data Analysis'!O98='Double Entry'!O97,0,1)</f>
        <v>0</v>
      </c>
      <c r="P97"/>
      <c r="Q97" s="64"/>
      <c r="U97" s="4"/>
      <c r="Z97" s="4">
        <f t="shared" si="1"/>
      </c>
      <c r="AF97" s="4"/>
    </row>
    <row r="98" spans="1:32" ht="12.75">
      <c r="A98" s="55">
        <f t="shared" si="3"/>
      </c>
      <c r="B98" s="38"/>
      <c r="C98" s="39"/>
      <c r="E98" s="15"/>
      <c r="G98" s="38">
        <f>IF('Data Analysis'!G99='Double Entry'!G98,0,1)</f>
        <v>0</v>
      </c>
      <c r="H98" s="38">
        <f>IF('Data Analysis'!H99='Double Entry'!H98,0,1)</f>
        <v>0</v>
      </c>
      <c r="I98" s="38">
        <f>IF('Data Analysis'!I99='Double Entry'!I98,0,1)</f>
        <v>0</v>
      </c>
      <c r="J98" s="38">
        <f>IF('Data Analysis'!J99='Double Entry'!J98,0,1)</f>
        <v>0</v>
      </c>
      <c r="K98" s="38">
        <f>IF('Data Analysis'!K99='Double Entry'!K98,0,1)</f>
        <v>0</v>
      </c>
      <c r="L98" s="38">
        <f>IF('Data Analysis'!L99='Double Entry'!L98,0,1)</f>
        <v>0</v>
      </c>
      <c r="M98" s="38">
        <f>IF('Data Analysis'!M99='Double Entry'!M98,0,1)</f>
        <v>0</v>
      </c>
      <c r="N98" s="38">
        <f>IF('Data Analysis'!N99='Double Entry'!N98,0,1)</f>
        <v>0</v>
      </c>
      <c r="O98" s="38">
        <f>IF('Data Analysis'!O99='Double Entry'!O98,0,1)</f>
        <v>0</v>
      </c>
      <c r="P98"/>
      <c r="Q98" s="64"/>
      <c r="U98" s="4"/>
      <c r="Z98" s="4">
        <f t="shared" si="1"/>
      </c>
      <c r="AF98" s="4"/>
    </row>
    <row r="99" spans="1:32" ht="12.75">
      <c r="A99" s="55">
        <f t="shared" si="3"/>
      </c>
      <c r="B99" s="38"/>
      <c r="C99" s="39"/>
      <c r="E99" s="15"/>
      <c r="G99" s="38">
        <f>IF('Data Analysis'!G100='Double Entry'!G99,0,1)</f>
        <v>0</v>
      </c>
      <c r="H99" s="38">
        <f>IF('Data Analysis'!H100='Double Entry'!H99,0,1)</f>
        <v>0</v>
      </c>
      <c r="I99" s="38">
        <f>IF('Data Analysis'!I100='Double Entry'!I99,0,1)</f>
        <v>0</v>
      </c>
      <c r="J99" s="38">
        <f>IF('Data Analysis'!J100='Double Entry'!J99,0,1)</f>
        <v>0</v>
      </c>
      <c r="K99" s="38">
        <f>IF('Data Analysis'!K100='Double Entry'!K99,0,1)</f>
        <v>0</v>
      </c>
      <c r="L99" s="38">
        <f>IF('Data Analysis'!L100='Double Entry'!L99,0,1)</f>
        <v>0</v>
      </c>
      <c r="M99" s="38">
        <f>IF('Data Analysis'!M100='Double Entry'!M99,0,1)</f>
        <v>0</v>
      </c>
      <c r="N99" s="38">
        <f>IF('Data Analysis'!N100='Double Entry'!N99,0,1)</f>
        <v>0</v>
      </c>
      <c r="O99" s="38">
        <f>IF('Data Analysis'!O100='Double Entry'!O99,0,1)</f>
        <v>0</v>
      </c>
      <c r="P99"/>
      <c r="Q99" s="64"/>
      <c r="U99" s="4"/>
      <c r="Z99" s="4">
        <f t="shared" si="1"/>
      </c>
      <c r="AF99" s="4"/>
    </row>
    <row r="100" spans="1:32" ht="13.5" customHeight="1">
      <c r="A100" s="55">
        <f t="shared" si="3"/>
      </c>
      <c r="B100" s="38"/>
      <c r="C100" s="39"/>
      <c r="E100" s="15"/>
      <c r="G100" s="38">
        <f>IF('Data Analysis'!G101='Double Entry'!G100,0,1)</f>
        <v>0</v>
      </c>
      <c r="H100" s="38">
        <f>IF('Data Analysis'!H101='Double Entry'!H100,0,1)</f>
        <v>0</v>
      </c>
      <c r="I100" s="38">
        <f>IF('Data Analysis'!I101='Double Entry'!I100,0,1)</f>
        <v>0</v>
      </c>
      <c r="J100" s="38">
        <f>IF('Data Analysis'!J101='Double Entry'!J100,0,1)</f>
        <v>0</v>
      </c>
      <c r="K100" s="38">
        <f>IF('Data Analysis'!K101='Double Entry'!K100,0,1)</f>
        <v>0</v>
      </c>
      <c r="L100" s="38">
        <f>IF('Data Analysis'!L101='Double Entry'!L100,0,1)</f>
        <v>0</v>
      </c>
      <c r="M100" s="38">
        <f>IF('Data Analysis'!M101='Double Entry'!M100,0,1)</f>
        <v>0</v>
      </c>
      <c r="N100" s="38">
        <f>IF('Data Analysis'!N101='Double Entry'!N100,0,1)</f>
        <v>0</v>
      </c>
      <c r="O100" s="38">
        <f>IF('Data Analysis'!O101='Double Entry'!O100,0,1)</f>
        <v>0</v>
      </c>
      <c r="P100"/>
      <c r="Q100" s="64"/>
      <c r="U100" s="4"/>
      <c r="Z100" s="4">
        <f t="shared" si="1"/>
      </c>
      <c r="AF100" s="4"/>
    </row>
    <row r="101" spans="1:32" ht="12.75">
      <c r="A101" s="55">
        <f t="shared" si="3"/>
      </c>
      <c r="B101" s="38"/>
      <c r="C101" s="39"/>
      <c r="E101" s="15"/>
      <c r="G101" s="38">
        <f>IF('Data Analysis'!G102='Double Entry'!G101,0,1)</f>
        <v>0</v>
      </c>
      <c r="H101" s="38">
        <f>IF('Data Analysis'!H102='Double Entry'!H101,0,1)</f>
        <v>0</v>
      </c>
      <c r="I101" s="38">
        <f>IF('Data Analysis'!I102='Double Entry'!I101,0,1)</f>
        <v>0</v>
      </c>
      <c r="J101" s="38">
        <f>IF('Data Analysis'!J102='Double Entry'!J101,0,1)</f>
        <v>0</v>
      </c>
      <c r="K101" s="38">
        <f>IF('Data Analysis'!K102='Double Entry'!K101,0,1)</f>
        <v>0</v>
      </c>
      <c r="L101" s="38">
        <f>IF('Data Analysis'!L102='Double Entry'!L101,0,1)</f>
        <v>0</v>
      </c>
      <c r="M101" s="38">
        <f>IF('Data Analysis'!M102='Double Entry'!M101,0,1)</f>
        <v>0</v>
      </c>
      <c r="N101" s="38">
        <f>IF('Data Analysis'!N102='Double Entry'!N101,0,1)</f>
        <v>0</v>
      </c>
      <c r="O101" s="38">
        <f>IF('Data Analysis'!O102='Double Entry'!O101,0,1)</f>
        <v>0</v>
      </c>
      <c r="P101"/>
      <c r="Q101" s="64"/>
      <c r="U101" s="4"/>
      <c r="Z101" s="4">
        <f t="shared" si="1"/>
      </c>
      <c r="AF101" s="4"/>
    </row>
    <row r="102" spans="1:32" ht="12.75">
      <c r="A102" s="55">
        <f t="shared" si="3"/>
      </c>
      <c r="B102" s="38"/>
      <c r="C102" s="39"/>
      <c r="E102" s="15"/>
      <c r="G102" s="38">
        <f>IF('Data Analysis'!G103='Double Entry'!G102,0,1)</f>
        <v>0</v>
      </c>
      <c r="H102" s="38">
        <f>IF('Data Analysis'!H103='Double Entry'!H102,0,1)</f>
        <v>0</v>
      </c>
      <c r="I102" s="38">
        <f>IF('Data Analysis'!I103='Double Entry'!I102,0,1)</f>
        <v>0</v>
      </c>
      <c r="J102" s="38">
        <f>IF('Data Analysis'!J103='Double Entry'!J102,0,1)</f>
        <v>0</v>
      </c>
      <c r="K102" s="38">
        <f>IF('Data Analysis'!K103='Double Entry'!K102,0,1)</f>
        <v>0</v>
      </c>
      <c r="L102" s="38">
        <f>IF('Data Analysis'!L103='Double Entry'!L102,0,1)</f>
        <v>0</v>
      </c>
      <c r="M102" s="38">
        <f>IF('Data Analysis'!M103='Double Entry'!M102,0,1)</f>
        <v>0</v>
      </c>
      <c r="N102" s="38">
        <f>IF('Data Analysis'!N103='Double Entry'!N102,0,1)</f>
        <v>0</v>
      </c>
      <c r="O102" s="38">
        <f>IF('Data Analysis'!O103='Double Entry'!O102,0,1)</f>
        <v>0</v>
      </c>
      <c r="P102"/>
      <c r="Q102" s="64"/>
      <c r="U102" s="4"/>
      <c r="Z102" s="4">
        <f t="shared" si="1"/>
      </c>
      <c r="AF102" s="4"/>
    </row>
    <row r="103" spans="1:32" ht="12.75">
      <c r="A103" s="55">
        <f t="shared" si="3"/>
      </c>
      <c r="B103" s="38"/>
      <c r="C103" s="39"/>
      <c r="E103" s="15"/>
      <c r="G103" s="38">
        <f>IF('Data Analysis'!G104='Double Entry'!G103,0,1)</f>
        <v>0</v>
      </c>
      <c r="H103" s="38">
        <f>IF('Data Analysis'!H104='Double Entry'!H103,0,1)</f>
        <v>0</v>
      </c>
      <c r="I103" s="38">
        <f>IF('Data Analysis'!I104='Double Entry'!I103,0,1)</f>
        <v>0</v>
      </c>
      <c r="J103" s="38">
        <f>IF('Data Analysis'!J104='Double Entry'!J103,0,1)</f>
        <v>0</v>
      </c>
      <c r="K103" s="38">
        <f>IF('Data Analysis'!K104='Double Entry'!K103,0,1)</f>
        <v>0</v>
      </c>
      <c r="L103" s="38">
        <f>IF('Data Analysis'!L104='Double Entry'!L103,0,1)</f>
        <v>0</v>
      </c>
      <c r="M103" s="38">
        <f>IF('Data Analysis'!M104='Double Entry'!M103,0,1)</f>
        <v>0</v>
      </c>
      <c r="N103" s="38">
        <f>IF('Data Analysis'!N104='Double Entry'!N103,0,1)</f>
        <v>0</v>
      </c>
      <c r="O103" s="38">
        <f>IF('Data Analysis'!O104='Double Entry'!O103,0,1)</f>
        <v>0</v>
      </c>
      <c r="P103"/>
      <c r="Q103" s="64"/>
      <c r="U103" s="4"/>
      <c r="Z103" s="4">
        <f t="shared" si="1"/>
      </c>
      <c r="AF103" s="4"/>
    </row>
    <row r="104" spans="1:32" ht="12.75">
      <c r="A104" s="55">
        <f t="shared" si="3"/>
      </c>
      <c r="B104" s="38"/>
      <c r="C104" s="39"/>
      <c r="E104" s="15"/>
      <c r="G104" s="38">
        <f>IF('Data Analysis'!G105='Double Entry'!G104,0,1)</f>
        <v>0</v>
      </c>
      <c r="H104" s="38">
        <f>IF('Data Analysis'!H105='Double Entry'!H104,0,1)</f>
        <v>0</v>
      </c>
      <c r="I104" s="38">
        <f>IF('Data Analysis'!I105='Double Entry'!I104,0,1)</f>
        <v>0</v>
      </c>
      <c r="J104" s="38">
        <f>IF('Data Analysis'!J105='Double Entry'!J104,0,1)</f>
        <v>0</v>
      </c>
      <c r="K104" s="38">
        <f>IF('Data Analysis'!K105='Double Entry'!K104,0,1)</f>
        <v>0</v>
      </c>
      <c r="L104" s="38">
        <f>IF('Data Analysis'!L105='Double Entry'!L104,0,1)</f>
        <v>0</v>
      </c>
      <c r="M104" s="38">
        <f>IF('Data Analysis'!M105='Double Entry'!M104,0,1)</f>
        <v>0</v>
      </c>
      <c r="N104" s="38">
        <f>IF('Data Analysis'!N105='Double Entry'!N104,0,1)</f>
        <v>0</v>
      </c>
      <c r="O104" s="38">
        <f>IF('Data Analysis'!O105='Double Entry'!O104,0,1)</f>
        <v>0</v>
      </c>
      <c r="P104"/>
      <c r="Q104" s="64"/>
      <c r="U104" s="4"/>
      <c r="Z104" s="4">
        <f t="shared" si="1"/>
      </c>
      <c r="AF104" s="4"/>
    </row>
    <row r="105" spans="1:32" ht="12.75">
      <c r="A105" s="55">
        <f t="shared" si="3"/>
      </c>
      <c r="B105" s="38"/>
      <c r="C105" s="39"/>
      <c r="E105" s="15"/>
      <c r="G105" s="38">
        <f>IF('Data Analysis'!G106='Double Entry'!G105,0,1)</f>
        <v>0</v>
      </c>
      <c r="H105" s="38">
        <f>IF('Data Analysis'!M106='Double Entry'!H105,0,1)</f>
        <v>0</v>
      </c>
      <c r="I105" s="38">
        <f>IF('Data Analysis'!N106='Double Entry'!I105,0,1)</f>
        <v>0</v>
      </c>
      <c r="J105" s="38">
        <f>IF('Data Analysis'!O106='Double Entry'!J105,0,1)</f>
        <v>0</v>
      </c>
      <c r="K105" s="38">
        <f>IF('Data Analysis'!P106='Double Entry'!K105,0,1)</f>
        <v>0</v>
      </c>
      <c r="L105" s="38">
        <f>IF('Data Analysis'!Q106='Double Entry'!L105,0,1)</f>
        <v>0</v>
      </c>
      <c r="M105" s="38">
        <f>IF('Data Analysis'!R106='Double Entry'!M105,0,1)</f>
        <v>0</v>
      </c>
      <c r="N105" s="38">
        <f>IF('Data Analysis'!S106='Double Entry'!N105,0,1)</f>
        <v>0</v>
      </c>
      <c r="O105" s="38">
        <f>IF('Data Analysis'!T106='Double Entry'!O105,0,1)</f>
        <v>0</v>
      </c>
      <c r="P105"/>
      <c r="Q105" s="64"/>
      <c r="U105" s="4"/>
      <c r="Z105" s="4">
        <f t="shared" si="1"/>
      </c>
      <c r="AF105" s="4"/>
    </row>
    <row r="106" spans="1:33" s="5" customFormat="1" ht="12.75">
      <c r="A106" s="55">
        <f>IF(SUM(G106:AK106)=0,"","error in row")</f>
      </c>
      <c r="G106" s="42"/>
      <c r="N106" s="34"/>
      <c r="O106" s="34"/>
      <c r="U106"/>
      <c r="AE106" s="4"/>
      <c r="AF106" s="43"/>
      <c r="AG106" s="4"/>
    </row>
    <row r="107" spans="1:32" ht="12.75">
      <c r="A107" s="55">
        <f>IF(SUM(G107:AK107)=0,"","error in row")</f>
      </c>
      <c r="G107" s="38"/>
      <c r="N107" s="15"/>
      <c r="P107" s="4"/>
      <c r="AF107" s="17"/>
    </row>
    <row r="108" spans="1:17" ht="12.75">
      <c r="A108" s="55">
        <f>IF(SUM(S108:AK108)=0,"","error in row")</f>
      </c>
      <c r="F108" s="5"/>
      <c r="G108" s="5"/>
      <c r="H108" s="5"/>
      <c r="I108" s="69"/>
      <c r="J108" s="17"/>
      <c r="L108" s="5"/>
      <c r="M108" s="5"/>
      <c r="N108" s="5"/>
      <c r="O108" s="5"/>
      <c r="P108"/>
      <c r="Q108" s="17"/>
    </row>
    <row r="109" spans="1:17" ht="12.75">
      <c r="A109" s="55">
        <f>IF(SUM(S109:AK109)=0,"","error in row")</f>
      </c>
      <c r="H109" s="53"/>
      <c r="I109" s="72"/>
      <c r="J109" s="54"/>
      <c r="O109" s="53"/>
      <c r="P109"/>
      <c r="Q109" s="54"/>
    </row>
    <row r="110" spans="1:17" ht="12.75">
      <c r="A110" s="55">
        <f>IF(SUM(S110:AK110)=0,"","error in row")</f>
      </c>
      <c r="H110" s="22"/>
      <c r="I110" s="67"/>
      <c r="J110" s="17"/>
      <c r="O110" s="22"/>
      <c r="P110"/>
      <c r="Q110" s="17"/>
    </row>
    <row r="111" spans="1:17" ht="12.75">
      <c r="A111" s="55">
        <f>IF(SUM(S111:AK111)=0,"","error in row")</f>
      </c>
      <c r="L111" s="44"/>
      <c r="O111" s="4"/>
      <c r="P111"/>
      <c r="Q111" s="17"/>
    </row>
    <row r="112" spans="1:32" ht="12.75">
      <c r="A112" s="55">
        <f>IF(SUM(G112:AK112)=0,"","error in row")</f>
      </c>
      <c r="N112" s="15"/>
      <c r="P112" s="36"/>
      <c r="Q112" s="36"/>
      <c r="R112" s="36"/>
      <c r="S112" s="36"/>
      <c r="T112" s="36"/>
      <c r="W112" s="36"/>
      <c r="X112" s="36"/>
      <c r="Y112" s="36"/>
      <c r="Z112" s="36"/>
      <c r="AA112" s="36"/>
      <c r="AB112" s="36"/>
      <c r="AC112" s="36"/>
      <c r="AD112" s="36"/>
      <c r="AF112" s="17"/>
    </row>
    <row r="113" spans="1:32" ht="12.75">
      <c r="A113" s="55">
        <f>IF(SUM(G113:AK113)=0,"","error in row")</f>
      </c>
      <c r="J113" s="22" t="s">
        <v>32</v>
      </c>
      <c r="K113" s="22"/>
      <c r="L113" s="38">
        <f>IF('Data Analysis'!L113='Double Entry'!L113,0,1)</f>
        <v>0</v>
      </c>
      <c r="M113" s="27"/>
      <c r="N113" s="15"/>
      <c r="P113" s="36"/>
      <c r="Q113" s="36"/>
      <c r="R113" s="36"/>
      <c r="S113" s="36"/>
      <c r="T113" s="36"/>
      <c r="V113" s="36"/>
      <c r="W113" s="36"/>
      <c r="X113" s="36"/>
      <c r="Y113" s="36"/>
      <c r="Z113" s="36"/>
      <c r="AA113" s="36"/>
      <c r="AB113" s="36"/>
      <c r="AC113" s="36"/>
      <c r="AD113" s="36"/>
      <c r="AF113" s="17"/>
    </row>
    <row r="114" spans="1:32" ht="12.75">
      <c r="A114" s="55">
        <f>IF(SUM(G114:AK114)=0,"","error in row")</f>
      </c>
      <c r="G114" s="5" t="s">
        <v>18</v>
      </c>
      <c r="H114" s="38">
        <f>IF('Data Analysis'!H114='Double Entry'!H114,0,1)</f>
        <v>0</v>
      </c>
      <c r="I114" s="29"/>
      <c r="J114" s="22" t="s">
        <v>30</v>
      </c>
      <c r="K114" s="22"/>
      <c r="L114" s="38">
        <f>IF('Data Analysis'!L114='Double Entry'!L114,0,1)</f>
        <v>0</v>
      </c>
      <c r="M114" s="46"/>
      <c r="N114" s="47"/>
      <c r="P114" s="36"/>
      <c r="Q114" s="36"/>
      <c r="R114" s="36"/>
      <c r="S114" s="36"/>
      <c r="T114" s="36"/>
      <c r="V114" s="36"/>
      <c r="W114" s="36"/>
      <c r="X114" s="36"/>
      <c r="Y114" s="36"/>
      <c r="Z114" s="36"/>
      <c r="AA114" s="36"/>
      <c r="AB114" s="36"/>
      <c r="AC114" s="36"/>
      <c r="AD114" s="36"/>
      <c r="AF114" s="17"/>
    </row>
    <row r="115" spans="1:32" ht="118.5">
      <c r="A115" s="55">
        <f aca="true" t="shared" si="4" ref="A115:A160">IF(SUM(G115:AF115)=0,"","error in row")</f>
      </c>
      <c r="B115" s="5"/>
      <c r="C115" s="5"/>
      <c r="D115" s="5"/>
      <c r="E115" s="5"/>
      <c r="F115" s="5"/>
      <c r="G115" s="13" t="s">
        <v>15</v>
      </c>
      <c r="H115" s="33" t="s">
        <v>96</v>
      </c>
      <c r="I115" s="34" t="s">
        <v>16</v>
      </c>
      <c r="J115" s="34" t="s">
        <v>17</v>
      </c>
      <c r="K115" s="35" t="s">
        <v>55</v>
      </c>
      <c r="L115" s="35" t="s">
        <v>56</v>
      </c>
      <c r="M115" s="35" t="s">
        <v>57</v>
      </c>
      <c r="N115" s="35" t="s">
        <v>58</v>
      </c>
      <c r="O115" s="35" t="s">
        <v>59</v>
      </c>
      <c r="P115"/>
      <c r="U115" s="4"/>
      <c r="AF115" s="4"/>
    </row>
    <row r="116" spans="1:32" ht="12.75">
      <c r="A116" s="55">
        <f t="shared" si="4"/>
      </c>
      <c r="B116" s="38"/>
      <c r="C116" s="39"/>
      <c r="E116" s="15"/>
      <c r="G116" s="38">
        <f>IF('Data Analysis'!G116='Double Entry'!G116,0,1)</f>
        <v>0</v>
      </c>
      <c r="H116" s="38">
        <f>IF('Data Analysis'!H116='Double Entry'!H116,0,1)</f>
        <v>0</v>
      </c>
      <c r="I116" s="38">
        <f>IF('Data Analysis'!I116='Double Entry'!I116,0,1)</f>
        <v>0</v>
      </c>
      <c r="J116" s="38">
        <f>IF('Data Analysis'!J116='Double Entry'!J116,0,1)</f>
        <v>0</v>
      </c>
      <c r="K116" s="38">
        <f>IF('Data Analysis'!K116='Double Entry'!K116,0,1)</f>
        <v>0</v>
      </c>
      <c r="L116" s="38">
        <f>IF('Data Analysis'!L116='Double Entry'!L116,0,1)</f>
        <v>0</v>
      </c>
      <c r="M116" s="38">
        <f>IF('Data Analysis'!M116='Double Entry'!M116,0,1)</f>
        <v>0</v>
      </c>
      <c r="N116" s="38">
        <f>IF('Data Analysis'!N116='Double Entry'!N116,0,1)</f>
        <v>0</v>
      </c>
      <c r="O116" s="38">
        <f>IF('Data Analysis'!O116='Double Entry'!O116,0,1)</f>
        <v>0</v>
      </c>
      <c r="P116"/>
      <c r="Q116" s="64"/>
      <c r="U116" s="4"/>
      <c r="Z116" s="4">
        <f t="shared" si="1"/>
      </c>
      <c r="AF116" s="4"/>
    </row>
    <row r="117" spans="1:32" ht="12.75">
      <c r="A117" s="55">
        <f t="shared" si="4"/>
      </c>
      <c r="B117" s="38"/>
      <c r="C117" s="39"/>
      <c r="E117" s="15"/>
      <c r="G117" s="38">
        <f>IF('Data Analysis'!G117='Double Entry'!G117,0,1)</f>
        <v>0</v>
      </c>
      <c r="H117" s="38">
        <f>IF('Data Analysis'!H117='Double Entry'!H117,0,1)</f>
        <v>0</v>
      </c>
      <c r="I117" s="38">
        <f>IF('Data Analysis'!I117='Double Entry'!I117,0,1)</f>
        <v>0</v>
      </c>
      <c r="J117" s="38">
        <f>IF('Data Analysis'!J117='Double Entry'!J117,0,1)</f>
        <v>0</v>
      </c>
      <c r="K117" s="38">
        <f>IF('Data Analysis'!K117='Double Entry'!K117,0,1)</f>
        <v>0</v>
      </c>
      <c r="L117" s="38">
        <f>IF('Data Analysis'!L117='Double Entry'!L117,0,1)</f>
        <v>0</v>
      </c>
      <c r="M117" s="38">
        <f>IF('Data Analysis'!M117='Double Entry'!M117,0,1)</f>
        <v>0</v>
      </c>
      <c r="N117" s="38">
        <f>IF('Data Analysis'!N117='Double Entry'!N117,0,1)</f>
        <v>0</v>
      </c>
      <c r="O117" s="38">
        <f>IF('Data Analysis'!O117='Double Entry'!O117,0,1)</f>
        <v>0</v>
      </c>
      <c r="P117"/>
      <c r="Q117" s="64"/>
      <c r="U117" s="4"/>
      <c r="Z117" s="4">
        <f t="shared" si="1"/>
      </c>
      <c r="AF117" s="4"/>
    </row>
    <row r="118" spans="1:32" ht="12.75">
      <c r="A118" s="55">
        <f t="shared" si="4"/>
      </c>
      <c r="B118" s="38"/>
      <c r="C118" s="39"/>
      <c r="E118" s="15"/>
      <c r="G118" s="38">
        <f>IF('Data Analysis'!G118='Double Entry'!G118,0,1)</f>
        <v>0</v>
      </c>
      <c r="H118" s="38">
        <f>IF('Data Analysis'!H118='Double Entry'!H118,0,1)</f>
        <v>0</v>
      </c>
      <c r="I118" s="38">
        <f>IF('Data Analysis'!I118='Double Entry'!I118,0,1)</f>
        <v>0</v>
      </c>
      <c r="J118" s="38">
        <f>IF('Data Analysis'!J118='Double Entry'!J118,0,1)</f>
        <v>0</v>
      </c>
      <c r="K118" s="38">
        <f>IF('Data Analysis'!K118='Double Entry'!K118,0,1)</f>
        <v>0</v>
      </c>
      <c r="L118" s="38">
        <f>IF('Data Analysis'!L118='Double Entry'!L118,0,1)</f>
        <v>0</v>
      </c>
      <c r="M118" s="38">
        <f>IF('Data Analysis'!M118='Double Entry'!M118,0,1)</f>
        <v>0</v>
      </c>
      <c r="N118" s="38">
        <f>IF('Data Analysis'!N118='Double Entry'!N118,0,1)</f>
        <v>0</v>
      </c>
      <c r="O118" s="38">
        <f>IF('Data Analysis'!O118='Double Entry'!O118,0,1)</f>
        <v>0</v>
      </c>
      <c r="P118"/>
      <c r="Q118" s="64"/>
      <c r="U118" s="4"/>
      <c r="Z118" s="4">
        <f t="shared" si="1"/>
      </c>
      <c r="AF118" s="4"/>
    </row>
    <row r="119" spans="1:32" ht="12.75">
      <c r="A119" s="55">
        <f t="shared" si="4"/>
      </c>
      <c r="B119" s="38"/>
      <c r="C119" s="39"/>
      <c r="E119" s="15"/>
      <c r="G119" s="38">
        <f>IF('Data Analysis'!G119='Double Entry'!G119,0,1)</f>
        <v>0</v>
      </c>
      <c r="H119" s="38">
        <f>IF('Data Analysis'!H119='Double Entry'!H119,0,1)</f>
        <v>0</v>
      </c>
      <c r="I119" s="38">
        <f>IF('Data Analysis'!I119='Double Entry'!I119,0,1)</f>
        <v>0</v>
      </c>
      <c r="J119" s="38">
        <f>IF('Data Analysis'!J119='Double Entry'!J119,0,1)</f>
        <v>0</v>
      </c>
      <c r="K119" s="38">
        <f>IF('Data Analysis'!K119='Double Entry'!K119,0,1)</f>
        <v>0</v>
      </c>
      <c r="L119" s="38">
        <f>IF('Data Analysis'!L119='Double Entry'!L119,0,1)</f>
        <v>0</v>
      </c>
      <c r="M119" s="38">
        <f>IF('Data Analysis'!M119='Double Entry'!M119,0,1)</f>
        <v>0</v>
      </c>
      <c r="N119" s="38">
        <f>IF('Data Analysis'!N119='Double Entry'!N119,0,1)</f>
        <v>0</v>
      </c>
      <c r="O119" s="38">
        <f>IF('Data Analysis'!O119='Double Entry'!O119,0,1)</f>
        <v>0</v>
      </c>
      <c r="P119"/>
      <c r="Q119" s="64"/>
      <c r="U119" s="4"/>
      <c r="Z119" s="4">
        <f t="shared" si="1"/>
      </c>
      <c r="AF119" s="4"/>
    </row>
    <row r="120" spans="1:32" ht="12.75">
      <c r="A120" s="55">
        <f t="shared" si="4"/>
      </c>
      <c r="B120" s="38"/>
      <c r="C120" s="39"/>
      <c r="E120" s="15"/>
      <c r="G120" s="38">
        <f>IF('Data Analysis'!G120='Double Entry'!G120,0,1)</f>
        <v>0</v>
      </c>
      <c r="H120" s="38">
        <f>IF('Data Analysis'!H120='Double Entry'!H120,0,1)</f>
        <v>0</v>
      </c>
      <c r="I120" s="38">
        <f>IF('Data Analysis'!I120='Double Entry'!I120,0,1)</f>
        <v>0</v>
      </c>
      <c r="J120" s="38">
        <f>IF('Data Analysis'!J120='Double Entry'!J120,0,1)</f>
        <v>0</v>
      </c>
      <c r="K120" s="38">
        <f>IF('Data Analysis'!K120='Double Entry'!K120,0,1)</f>
        <v>0</v>
      </c>
      <c r="L120" s="38">
        <f>IF('Data Analysis'!L120='Double Entry'!L120,0,1)</f>
        <v>0</v>
      </c>
      <c r="M120" s="38">
        <f>IF('Data Analysis'!M120='Double Entry'!M120,0,1)</f>
        <v>0</v>
      </c>
      <c r="N120" s="38">
        <f>IF('Data Analysis'!N120='Double Entry'!N120,0,1)</f>
        <v>0</v>
      </c>
      <c r="O120" s="38">
        <f>IF('Data Analysis'!O120='Double Entry'!O120,0,1)</f>
        <v>0</v>
      </c>
      <c r="P120"/>
      <c r="Q120" s="64"/>
      <c r="U120" s="4"/>
      <c r="Z120" s="4">
        <f t="shared" si="1"/>
      </c>
      <c r="AF120" s="4"/>
    </row>
    <row r="121" spans="1:32" ht="12.75">
      <c r="A121" s="55">
        <f t="shared" si="4"/>
      </c>
      <c r="B121" s="38"/>
      <c r="C121" s="39"/>
      <c r="E121" s="15"/>
      <c r="G121" s="38">
        <f>IF('Data Analysis'!G121='Double Entry'!G121,0,1)</f>
        <v>0</v>
      </c>
      <c r="H121" s="38">
        <f>IF('Data Analysis'!H121='Double Entry'!H121,0,1)</f>
        <v>0</v>
      </c>
      <c r="I121" s="38">
        <f>IF('Data Analysis'!I121='Double Entry'!I121,0,1)</f>
        <v>0</v>
      </c>
      <c r="J121" s="38">
        <f>IF('Data Analysis'!J121='Double Entry'!J121,0,1)</f>
        <v>0</v>
      </c>
      <c r="K121" s="38">
        <f>IF('Data Analysis'!K121='Double Entry'!K121,0,1)</f>
        <v>0</v>
      </c>
      <c r="L121" s="38">
        <f>IF('Data Analysis'!L121='Double Entry'!L121,0,1)</f>
        <v>0</v>
      </c>
      <c r="M121" s="38">
        <f>IF('Data Analysis'!M121='Double Entry'!M121,0,1)</f>
        <v>0</v>
      </c>
      <c r="N121" s="38">
        <f>IF('Data Analysis'!N121='Double Entry'!N121,0,1)</f>
        <v>0</v>
      </c>
      <c r="O121" s="38">
        <f>IF('Data Analysis'!O121='Double Entry'!O121,0,1)</f>
        <v>0</v>
      </c>
      <c r="P121"/>
      <c r="Q121" s="64"/>
      <c r="U121" s="4"/>
      <c r="Z121" s="4">
        <f t="shared" si="1"/>
      </c>
      <c r="AF121" s="4"/>
    </row>
    <row r="122" spans="1:32" ht="12.75">
      <c r="A122" s="55">
        <f t="shared" si="4"/>
      </c>
      <c r="B122" s="38"/>
      <c r="C122" s="39"/>
      <c r="E122" s="15"/>
      <c r="G122" s="38">
        <f>IF('Data Analysis'!G122='Double Entry'!G122,0,1)</f>
        <v>0</v>
      </c>
      <c r="H122" s="38">
        <f>IF('Data Analysis'!H122='Double Entry'!H122,0,1)</f>
        <v>0</v>
      </c>
      <c r="I122" s="38">
        <f>IF('Data Analysis'!I122='Double Entry'!I122,0,1)</f>
        <v>0</v>
      </c>
      <c r="J122" s="38">
        <f>IF('Data Analysis'!J122='Double Entry'!J122,0,1)</f>
        <v>0</v>
      </c>
      <c r="K122" s="38">
        <f>IF('Data Analysis'!K122='Double Entry'!K122,0,1)</f>
        <v>0</v>
      </c>
      <c r="L122" s="38">
        <f>IF('Data Analysis'!L122='Double Entry'!L122,0,1)</f>
        <v>0</v>
      </c>
      <c r="M122" s="38">
        <f>IF('Data Analysis'!M122='Double Entry'!M122,0,1)</f>
        <v>0</v>
      </c>
      <c r="N122" s="38">
        <f>IF('Data Analysis'!N122='Double Entry'!N122,0,1)</f>
        <v>0</v>
      </c>
      <c r="O122" s="38">
        <f>IF('Data Analysis'!O122='Double Entry'!O122,0,1)</f>
        <v>0</v>
      </c>
      <c r="P122"/>
      <c r="Q122" s="64"/>
      <c r="U122" s="4"/>
      <c r="Z122" s="4">
        <f t="shared" si="1"/>
      </c>
      <c r="AF122" s="4"/>
    </row>
    <row r="123" spans="1:32" ht="12.75">
      <c r="A123" s="55">
        <f t="shared" si="4"/>
      </c>
      <c r="B123" s="38"/>
      <c r="C123" s="39"/>
      <c r="E123" s="15"/>
      <c r="G123" s="38">
        <f>IF('Data Analysis'!G123='Double Entry'!G123,0,1)</f>
        <v>0</v>
      </c>
      <c r="H123" s="38">
        <f>IF('Data Analysis'!H123='Double Entry'!H123,0,1)</f>
        <v>0</v>
      </c>
      <c r="I123" s="38">
        <f>IF('Data Analysis'!I123='Double Entry'!I123,0,1)</f>
        <v>0</v>
      </c>
      <c r="J123" s="38">
        <f>IF('Data Analysis'!J123='Double Entry'!J123,0,1)</f>
        <v>0</v>
      </c>
      <c r="K123" s="38">
        <f>IF('Data Analysis'!K123='Double Entry'!K123,0,1)</f>
        <v>0</v>
      </c>
      <c r="L123" s="38">
        <f>IF('Data Analysis'!L123='Double Entry'!L123,0,1)</f>
        <v>0</v>
      </c>
      <c r="M123" s="38">
        <f>IF('Data Analysis'!M123='Double Entry'!M123,0,1)</f>
        <v>0</v>
      </c>
      <c r="N123" s="38">
        <f>IF('Data Analysis'!N123='Double Entry'!N123,0,1)</f>
        <v>0</v>
      </c>
      <c r="O123" s="38">
        <f>IF('Data Analysis'!O123='Double Entry'!O123,0,1)</f>
        <v>0</v>
      </c>
      <c r="P123"/>
      <c r="Q123" s="64"/>
      <c r="U123" s="4"/>
      <c r="Z123" s="4">
        <f t="shared" si="1"/>
      </c>
      <c r="AF123" s="4"/>
    </row>
    <row r="124" spans="1:32" ht="12.75">
      <c r="A124" s="55">
        <f t="shared" si="4"/>
      </c>
      <c r="B124" s="38"/>
      <c r="C124" s="39"/>
      <c r="E124" s="15"/>
      <c r="G124" s="38">
        <f>IF('Data Analysis'!G124='Double Entry'!G124,0,1)</f>
        <v>0</v>
      </c>
      <c r="H124" s="38">
        <f>IF('Data Analysis'!H124='Double Entry'!H124,0,1)</f>
        <v>0</v>
      </c>
      <c r="I124" s="38">
        <f>IF('Data Analysis'!I124='Double Entry'!I124,0,1)</f>
        <v>0</v>
      </c>
      <c r="J124" s="38">
        <f>IF('Data Analysis'!J124='Double Entry'!J124,0,1)</f>
        <v>0</v>
      </c>
      <c r="K124" s="38">
        <f>IF('Data Analysis'!K124='Double Entry'!K124,0,1)</f>
        <v>0</v>
      </c>
      <c r="L124" s="38">
        <f>IF('Data Analysis'!L124='Double Entry'!L124,0,1)</f>
        <v>0</v>
      </c>
      <c r="M124" s="38">
        <f>IF('Data Analysis'!M124='Double Entry'!M124,0,1)</f>
        <v>0</v>
      </c>
      <c r="N124" s="38">
        <f>IF('Data Analysis'!N124='Double Entry'!N124,0,1)</f>
        <v>0</v>
      </c>
      <c r="O124" s="38">
        <f>IF('Data Analysis'!O124='Double Entry'!O124,0,1)</f>
        <v>0</v>
      </c>
      <c r="P124"/>
      <c r="Q124" s="64"/>
      <c r="U124" s="4"/>
      <c r="Z124" s="4">
        <f t="shared" si="1"/>
      </c>
      <c r="AF124" s="4"/>
    </row>
    <row r="125" spans="1:32" ht="12.75">
      <c r="A125" s="55">
        <f t="shared" si="4"/>
      </c>
      <c r="B125" s="38"/>
      <c r="C125" s="39"/>
      <c r="E125" s="15"/>
      <c r="G125" s="38">
        <f>IF('Data Analysis'!G125='Double Entry'!G125,0,1)</f>
        <v>0</v>
      </c>
      <c r="H125" s="38">
        <f>IF('Data Analysis'!H125='Double Entry'!H125,0,1)</f>
        <v>0</v>
      </c>
      <c r="I125" s="38">
        <f>IF('Data Analysis'!I125='Double Entry'!I125,0,1)</f>
        <v>0</v>
      </c>
      <c r="J125" s="38">
        <f>IF('Data Analysis'!J125='Double Entry'!J125,0,1)</f>
        <v>0</v>
      </c>
      <c r="K125" s="38">
        <f>IF('Data Analysis'!K125='Double Entry'!K125,0,1)</f>
        <v>0</v>
      </c>
      <c r="L125" s="38">
        <f>IF('Data Analysis'!L125='Double Entry'!L125,0,1)</f>
        <v>0</v>
      </c>
      <c r="M125" s="38">
        <f>IF('Data Analysis'!M125='Double Entry'!M125,0,1)</f>
        <v>0</v>
      </c>
      <c r="N125" s="38">
        <f>IF('Data Analysis'!N125='Double Entry'!N125,0,1)</f>
        <v>0</v>
      </c>
      <c r="O125" s="38">
        <f>IF('Data Analysis'!O125='Double Entry'!O125,0,1)</f>
        <v>0</v>
      </c>
      <c r="P125"/>
      <c r="Q125" s="64"/>
      <c r="U125" s="4"/>
      <c r="Z125" s="4">
        <f t="shared" si="1"/>
      </c>
      <c r="AF125" s="4"/>
    </row>
    <row r="126" spans="1:32" ht="12.75">
      <c r="A126" s="55">
        <f t="shared" si="4"/>
      </c>
      <c r="B126" s="38"/>
      <c r="C126" s="39"/>
      <c r="E126" s="15"/>
      <c r="G126" s="38">
        <f>IF('Data Analysis'!G126='Double Entry'!G126,0,1)</f>
        <v>0</v>
      </c>
      <c r="H126" s="38">
        <f>IF('Data Analysis'!H126='Double Entry'!H126,0,1)</f>
        <v>0</v>
      </c>
      <c r="I126" s="38">
        <f>IF('Data Analysis'!I126='Double Entry'!I126,0,1)</f>
        <v>0</v>
      </c>
      <c r="J126" s="38">
        <f>IF('Data Analysis'!J126='Double Entry'!J126,0,1)</f>
        <v>0</v>
      </c>
      <c r="K126" s="38">
        <f>IF('Data Analysis'!K126='Double Entry'!K126,0,1)</f>
        <v>0</v>
      </c>
      <c r="L126" s="38">
        <f>IF('Data Analysis'!L126='Double Entry'!L126,0,1)</f>
        <v>0</v>
      </c>
      <c r="M126" s="38">
        <f>IF('Data Analysis'!M126='Double Entry'!M126,0,1)</f>
        <v>0</v>
      </c>
      <c r="N126" s="38">
        <f>IF('Data Analysis'!N126='Double Entry'!N126,0,1)</f>
        <v>0</v>
      </c>
      <c r="O126" s="38">
        <f>IF('Data Analysis'!O126='Double Entry'!O126,0,1)</f>
        <v>0</v>
      </c>
      <c r="P126"/>
      <c r="Q126" s="64"/>
      <c r="U126" s="4"/>
      <c r="Z126" s="4">
        <f t="shared" si="1"/>
      </c>
      <c r="AF126" s="4"/>
    </row>
    <row r="127" spans="1:32" ht="12.75">
      <c r="A127" s="55">
        <f t="shared" si="4"/>
      </c>
      <c r="B127" s="38"/>
      <c r="C127" s="39"/>
      <c r="E127" s="15"/>
      <c r="G127" s="38">
        <f>IF('Data Analysis'!G127='Double Entry'!G127,0,1)</f>
        <v>0</v>
      </c>
      <c r="H127" s="38">
        <f>IF('Data Analysis'!H127='Double Entry'!H127,0,1)</f>
        <v>0</v>
      </c>
      <c r="I127" s="38">
        <f>IF('Data Analysis'!I127='Double Entry'!I127,0,1)</f>
        <v>0</v>
      </c>
      <c r="J127" s="38">
        <f>IF('Data Analysis'!J127='Double Entry'!J127,0,1)</f>
        <v>0</v>
      </c>
      <c r="K127" s="38">
        <f>IF('Data Analysis'!K127='Double Entry'!K127,0,1)</f>
        <v>0</v>
      </c>
      <c r="L127" s="38">
        <f>IF('Data Analysis'!L127='Double Entry'!L127,0,1)</f>
        <v>0</v>
      </c>
      <c r="M127" s="38">
        <f>IF('Data Analysis'!M127='Double Entry'!M127,0,1)</f>
        <v>0</v>
      </c>
      <c r="N127" s="38">
        <f>IF('Data Analysis'!N127='Double Entry'!N127,0,1)</f>
        <v>0</v>
      </c>
      <c r="O127" s="38">
        <f>IF('Data Analysis'!O127='Double Entry'!O127,0,1)</f>
        <v>0</v>
      </c>
      <c r="P127"/>
      <c r="Q127" s="64"/>
      <c r="U127" s="4"/>
      <c r="Z127" s="4">
        <f t="shared" si="1"/>
      </c>
      <c r="AF127" s="4"/>
    </row>
    <row r="128" spans="1:32" ht="12.75">
      <c r="A128" s="55">
        <f t="shared" si="4"/>
      </c>
      <c r="B128" s="38"/>
      <c r="C128" s="39"/>
      <c r="E128" s="15"/>
      <c r="G128" s="38">
        <f>IF('Data Analysis'!G128='Double Entry'!G128,0,1)</f>
        <v>0</v>
      </c>
      <c r="H128" s="38">
        <f>IF('Data Analysis'!H128='Double Entry'!H128,0,1)</f>
        <v>0</v>
      </c>
      <c r="I128" s="38">
        <f>IF('Data Analysis'!I128='Double Entry'!I128,0,1)</f>
        <v>0</v>
      </c>
      <c r="J128" s="38">
        <f>IF('Data Analysis'!J128='Double Entry'!J128,0,1)</f>
        <v>0</v>
      </c>
      <c r="K128" s="38">
        <f>IF('Data Analysis'!K128='Double Entry'!K128,0,1)</f>
        <v>0</v>
      </c>
      <c r="L128" s="38">
        <f>IF('Data Analysis'!L128='Double Entry'!L128,0,1)</f>
        <v>0</v>
      </c>
      <c r="M128" s="38">
        <f>IF('Data Analysis'!M128='Double Entry'!M128,0,1)</f>
        <v>0</v>
      </c>
      <c r="N128" s="38">
        <f>IF('Data Analysis'!N128='Double Entry'!N128,0,1)</f>
        <v>0</v>
      </c>
      <c r="O128" s="38">
        <f>IF('Data Analysis'!O128='Double Entry'!O128,0,1)</f>
        <v>0</v>
      </c>
      <c r="P128"/>
      <c r="Q128" s="64"/>
      <c r="U128" s="4"/>
      <c r="Z128" s="4">
        <f t="shared" si="1"/>
      </c>
      <c r="AF128" s="4"/>
    </row>
    <row r="129" spans="1:32" ht="12.75">
      <c r="A129" s="55">
        <f t="shared" si="4"/>
      </c>
      <c r="B129" s="38"/>
      <c r="C129" s="39"/>
      <c r="E129" s="15"/>
      <c r="G129" s="38">
        <f>IF('Data Analysis'!G129='Double Entry'!G129,0,1)</f>
        <v>0</v>
      </c>
      <c r="H129" s="38">
        <f>IF('Data Analysis'!H129='Double Entry'!H129,0,1)</f>
        <v>0</v>
      </c>
      <c r="I129" s="38">
        <f>IF('Data Analysis'!I129='Double Entry'!I129,0,1)</f>
        <v>0</v>
      </c>
      <c r="J129" s="38">
        <f>IF('Data Analysis'!J129='Double Entry'!J129,0,1)</f>
        <v>0</v>
      </c>
      <c r="K129" s="38">
        <f>IF('Data Analysis'!K129='Double Entry'!K129,0,1)</f>
        <v>0</v>
      </c>
      <c r="L129" s="38">
        <f>IF('Data Analysis'!L129='Double Entry'!L129,0,1)</f>
        <v>0</v>
      </c>
      <c r="M129" s="38">
        <f>IF('Data Analysis'!M129='Double Entry'!M129,0,1)</f>
        <v>0</v>
      </c>
      <c r="N129" s="38">
        <f>IF('Data Analysis'!N129='Double Entry'!N129,0,1)</f>
        <v>0</v>
      </c>
      <c r="O129" s="38">
        <f>IF('Data Analysis'!O129='Double Entry'!O129,0,1)</f>
        <v>0</v>
      </c>
      <c r="P129"/>
      <c r="Q129" s="64"/>
      <c r="U129" s="4"/>
      <c r="Z129" s="4">
        <f t="shared" si="1"/>
      </c>
      <c r="AF129" s="4"/>
    </row>
    <row r="130" spans="1:32" ht="12.75">
      <c r="A130" s="55">
        <f t="shared" si="4"/>
      </c>
      <c r="B130" s="38"/>
      <c r="C130" s="39"/>
      <c r="E130" s="15"/>
      <c r="G130" s="38">
        <f>IF('Data Analysis'!G130='Double Entry'!G130,0,1)</f>
        <v>0</v>
      </c>
      <c r="H130" s="38">
        <f>IF('Data Analysis'!H130='Double Entry'!H130,0,1)</f>
        <v>0</v>
      </c>
      <c r="I130" s="38">
        <f>IF('Data Analysis'!I130='Double Entry'!I130,0,1)</f>
        <v>0</v>
      </c>
      <c r="J130" s="38">
        <f>IF('Data Analysis'!J130='Double Entry'!J130,0,1)</f>
        <v>0</v>
      </c>
      <c r="K130" s="38">
        <f>IF('Data Analysis'!K130='Double Entry'!K130,0,1)</f>
        <v>0</v>
      </c>
      <c r="L130" s="38">
        <f>IF('Data Analysis'!L130='Double Entry'!L130,0,1)</f>
        <v>0</v>
      </c>
      <c r="M130" s="38">
        <f>IF('Data Analysis'!M130='Double Entry'!M130,0,1)</f>
        <v>0</v>
      </c>
      <c r="N130" s="38">
        <f>IF('Data Analysis'!N130='Double Entry'!N130,0,1)</f>
        <v>0</v>
      </c>
      <c r="O130" s="38">
        <f>IF('Data Analysis'!O130='Double Entry'!O130,0,1)</f>
        <v>0</v>
      </c>
      <c r="P130"/>
      <c r="Q130" s="64"/>
      <c r="U130" s="4"/>
      <c r="Z130" s="4">
        <f t="shared" si="1"/>
      </c>
      <c r="AF130" s="4"/>
    </row>
    <row r="131" spans="1:32" ht="12.75">
      <c r="A131" s="55">
        <f t="shared" si="4"/>
      </c>
      <c r="B131" s="38"/>
      <c r="C131" s="39"/>
      <c r="E131" s="15"/>
      <c r="G131" s="38">
        <f>IF('Data Analysis'!G131='Double Entry'!G131,0,1)</f>
        <v>0</v>
      </c>
      <c r="H131" s="38">
        <f>IF('Data Analysis'!H131='Double Entry'!H131,0,1)</f>
        <v>0</v>
      </c>
      <c r="I131" s="38">
        <f>IF('Data Analysis'!I131='Double Entry'!I131,0,1)</f>
        <v>0</v>
      </c>
      <c r="J131" s="38">
        <f>IF('Data Analysis'!J131='Double Entry'!J131,0,1)</f>
        <v>0</v>
      </c>
      <c r="K131" s="38">
        <f>IF('Data Analysis'!K131='Double Entry'!K131,0,1)</f>
        <v>0</v>
      </c>
      <c r="L131" s="38">
        <f>IF('Data Analysis'!L131='Double Entry'!L131,0,1)</f>
        <v>0</v>
      </c>
      <c r="M131" s="38">
        <f>IF('Data Analysis'!M131='Double Entry'!M131,0,1)</f>
        <v>0</v>
      </c>
      <c r="N131" s="38">
        <f>IF('Data Analysis'!N131='Double Entry'!N131,0,1)</f>
        <v>0</v>
      </c>
      <c r="O131" s="38">
        <f>IF('Data Analysis'!O131='Double Entry'!O131,0,1)</f>
        <v>0</v>
      </c>
      <c r="P131"/>
      <c r="Q131" s="64"/>
      <c r="U131" s="4"/>
      <c r="Z131" s="4">
        <f aca="true" t="shared" si="5" ref="Z131:Z194">IF(Q131="","",1)</f>
      </c>
      <c r="AF131" s="4"/>
    </row>
    <row r="132" spans="1:32" ht="12.75">
      <c r="A132" s="55">
        <f t="shared" si="4"/>
      </c>
      <c r="B132" s="38"/>
      <c r="C132" s="39"/>
      <c r="E132" s="15"/>
      <c r="G132" s="38">
        <f>IF('Data Analysis'!G132='Double Entry'!G132,0,1)</f>
        <v>0</v>
      </c>
      <c r="H132" s="38">
        <f>IF('Data Analysis'!H132='Double Entry'!H132,0,1)</f>
        <v>0</v>
      </c>
      <c r="I132" s="38">
        <f>IF('Data Analysis'!I132='Double Entry'!I132,0,1)</f>
        <v>0</v>
      </c>
      <c r="J132" s="38">
        <f>IF('Data Analysis'!J132='Double Entry'!J132,0,1)</f>
        <v>0</v>
      </c>
      <c r="K132" s="38">
        <f>IF('Data Analysis'!K132='Double Entry'!K132,0,1)</f>
        <v>0</v>
      </c>
      <c r="L132" s="38">
        <f>IF('Data Analysis'!L132='Double Entry'!L132,0,1)</f>
        <v>0</v>
      </c>
      <c r="M132" s="38">
        <f>IF('Data Analysis'!M132='Double Entry'!M132,0,1)</f>
        <v>0</v>
      </c>
      <c r="N132" s="38">
        <f>IF('Data Analysis'!N132='Double Entry'!N132,0,1)</f>
        <v>0</v>
      </c>
      <c r="O132" s="38">
        <f>IF('Data Analysis'!O132='Double Entry'!O132,0,1)</f>
        <v>0</v>
      </c>
      <c r="P132"/>
      <c r="Q132" s="64"/>
      <c r="U132" s="4"/>
      <c r="Z132" s="4">
        <f t="shared" si="5"/>
      </c>
      <c r="AF132" s="4"/>
    </row>
    <row r="133" spans="1:32" ht="12.75">
      <c r="A133" s="55">
        <f t="shared" si="4"/>
      </c>
      <c r="B133" s="38"/>
      <c r="C133" s="39"/>
      <c r="E133" s="15"/>
      <c r="G133" s="38">
        <f>IF('Data Analysis'!G133='Double Entry'!G133,0,1)</f>
        <v>0</v>
      </c>
      <c r="H133" s="38">
        <f>IF('Data Analysis'!H133='Double Entry'!H133,0,1)</f>
        <v>0</v>
      </c>
      <c r="I133" s="38">
        <f>IF('Data Analysis'!I133='Double Entry'!I133,0,1)</f>
        <v>0</v>
      </c>
      <c r="J133" s="38">
        <f>IF('Data Analysis'!J133='Double Entry'!J133,0,1)</f>
        <v>0</v>
      </c>
      <c r="K133" s="38">
        <f>IF('Data Analysis'!K133='Double Entry'!K133,0,1)</f>
        <v>0</v>
      </c>
      <c r="L133" s="38">
        <f>IF('Data Analysis'!L133='Double Entry'!L133,0,1)</f>
        <v>0</v>
      </c>
      <c r="M133" s="38">
        <f>IF('Data Analysis'!M133='Double Entry'!M133,0,1)</f>
        <v>0</v>
      </c>
      <c r="N133" s="38">
        <f>IF('Data Analysis'!N133='Double Entry'!N133,0,1)</f>
        <v>0</v>
      </c>
      <c r="O133" s="38">
        <f>IF('Data Analysis'!O133='Double Entry'!O133,0,1)</f>
        <v>0</v>
      </c>
      <c r="P133"/>
      <c r="Q133" s="64"/>
      <c r="U133" s="4"/>
      <c r="Z133" s="4">
        <f t="shared" si="5"/>
      </c>
      <c r="AF133" s="4"/>
    </row>
    <row r="134" spans="1:32" ht="12.75">
      <c r="A134" s="55">
        <f t="shared" si="4"/>
      </c>
      <c r="B134" s="38"/>
      <c r="C134" s="39"/>
      <c r="E134" s="15"/>
      <c r="G134" s="38">
        <f>IF('Data Analysis'!G134='Double Entry'!G134,0,1)</f>
        <v>0</v>
      </c>
      <c r="H134" s="38">
        <f>IF('Data Analysis'!H134='Double Entry'!H134,0,1)</f>
        <v>0</v>
      </c>
      <c r="I134" s="38">
        <f>IF('Data Analysis'!I134='Double Entry'!I134,0,1)</f>
        <v>0</v>
      </c>
      <c r="J134" s="38">
        <f>IF('Data Analysis'!J134='Double Entry'!J134,0,1)</f>
        <v>0</v>
      </c>
      <c r="K134" s="38">
        <f>IF('Data Analysis'!K134='Double Entry'!K134,0,1)</f>
        <v>0</v>
      </c>
      <c r="L134" s="38">
        <f>IF('Data Analysis'!L134='Double Entry'!L134,0,1)</f>
        <v>0</v>
      </c>
      <c r="M134" s="38">
        <f>IF('Data Analysis'!M134='Double Entry'!M134,0,1)</f>
        <v>0</v>
      </c>
      <c r="N134" s="38">
        <f>IF('Data Analysis'!N134='Double Entry'!N134,0,1)</f>
        <v>0</v>
      </c>
      <c r="O134" s="38">
        <f>IF('Data Analysis'!O134='Double Entry'!O134,0,1)</f>
        <v>0</v>
      </c>
      <c r="P134"/>
      <c r="Q134" s="64"/>
      <c r="U134" s="4"/>
      <c r="Z134" s="4">
        <f t="shared" si="5"/>
      </c>
      <c r="AF134" s="4"/>
    </row>
    <row r="135" spans="1:32" ht="12.75">
      <c r="A135" s="55">
        <f t="shared" si="4"/>
      </c>
      <c r="B135" s="38"/>
      <c r="C135" s="39"/>
      <c r="E135" s="15"/>
      <c r="G135" s="38">
        <f>IF('Data Analysis'!G135='Double Entry'!G135,0,1)</f>
        <v>0</v>
      </c>
      <c r="H135" s="38">
        <f>IF('Data Analysis'!H135='Double Entry'!H135,0,1)</f>
        <v>0</v>
      </c>
      <c r="I135" s="38">
        <f>IF('Data Analysis'!I135='Double Entry'!I135,0,1)</f>
        <v>0</v>
      </c>
      <c r="J135" s="38">
        <f>IF('Data Analysis'!J135='Double Entry'!J135,0,1)</f>
        <v>0</v>
      </c>
      <c r="K135" s="38">
        <f>IF('Data Analysis'!K135='Double Entry'!K135,0,1)</f>
        <v>0</v>
      </c>
      <c r="L135" s="38">
        <f>IF('Data Analysis'!L135='Double Entry'!L135,0,1)</f>
        <v>0</v>
      </c>
      <c r="M135" s="38">
        <f>IF('Data Analysis'!M135='Double Entry'!M135,0,1)</f>
        <v>0</v>
      </c>
      <c r="N135" s="38">
        <f>IF('Data Analysis'!N135='Double Entry'!N135,0,1)</f>
        <v>0</v>
      </c>
      <c r="O135" s="38">
        <f>IF('Data Analysis'!O135='Double Entry'!O135,0,1)</f>
        <v>0</v>
      </c>
      <c r="P135"/>
      <c r="Q135" s="64"/>
      <c r="U135" s="4"/>
      <c r="Z135" s="4">
        <f t="shared" si="5"/>
      </c>
      <c r="AF135" s="4"/>
    </row>
    <row r="136" spans="1:32" ht="12.75">
      <c r="A136" s="55">
        <f t="shared" si="4"/>
      </c>
      <c r="B136" s="38"/>
      <c r="C136" s="39"/>
      <c r="E136" s="15"/>
      <c r="G136" s="38">
        <f>IF('Data Analysis'!G136='Double Entry'!G136,0,1)</f>
        <v>0</v>
      </c>
      <c r="H136" s="38">
        <f>IF('Data Analysis'!H136='Double Entry'!H136,0,1)</f>
        <v>0</v>
      </c>
      <c r="I136" s="38">
        <f>IF('Data Analysis'!I136='Double Entry'!I136,0,1)</f>
        <v>0</v>
      </c>
      <c r="J136" s="38">
        <f>IF('Data Analysis'!J136='Double Entry'!J136,0,1)</f>
        <v>0</v>
      </c>
      <c r="K136" s="38">
        <f>IF('Data Analysis'!K136='Double Entry'!K136,0,1)</f>
        <v>0</v>
      </c>
      <c r="L136" s="38">
        <f>IF('Data Analysis'!L136='Double Entry'!L136,0,1)</f>
        <v>0</v>
      </c>
      <c r="M136" s="38">
        <f>IF('Data Analysis'!M136='Double Entry'!M136,0,1)</f>
        <v>0</v>
      </c>
      <c r="N136" s="38">
        <f>IF('Data Analysis'!N136='Double Entry'!N136,0,1)</f>
        <v>0</v>
      </c>
      <c r="O136" s="38">
        <f>IF('Data Analysis'!O136='Double Entry'!O136,0,1)</f>
        <v>0</v>
      </c>
      <c r="P136"/>
      <c r="Q136" s="64"/>
      <c r="U136" s="4"/>
      <c r="Z136" s="4">
        <f t="shared" si="5"/>
      </c>
      <c r="AF136" s="4"/>
    </row>
    <row r="137" spans="1:32" ht="12.75">
      <c r="A137" s="55">
        <f t="shared" si="4"/>
      </c>
      <c r="B137" s="38"/>
      <c r="C137" s="39"/>
      <c r="E137" s="15"/>
      <c r="G137" s="38">
        <f>IF('Data Analysis'!G137='Double Entry'!G137,0,1)</f>
        <v>0</v>
      </c>
      <c r="H137" s="38">
        <f>IF('Data Analysis'!H137='Double Entry'!H137,0,1)</f>
        <v>0</v>
      </c>
      <c r="I137" s="38">
        <f>IF('Data Analysis'!I137='Double Entry'!I137,0,1)</f>
        <v>0</v>
      </c>
      <c r="J137" s="38">
        <f>IF('Data Analysis'!J137='Double Entry'!J137,0,1)</f>
        <v>0</v>
      </c>
      <c r="K137" s="38">
        <f>IF('Data Analysis'!K137='Double Entry'!K137,0,1)</f>
        <v>0</v>
      </c>
      <c r="L137" s="38">
        <f>IF('Data Analysis'!L137='Double Entry'!L137,0,1)</f>
        <v>0</v>
      </c>
      <c r="M137" s="38">
        <f>IF('Data Analysis'!M137='Double Entry'!M137,0,1)</f>
        <v>0</v>
      </c>
      <c r="N137" s="38">
        <f>IF('Data Analysis'!N137='Double Entry'!N137,0,1)</f>
        <v>0</v>
      </c>
      <c r="O137" s="38">
        <f>IF('Data Analysis'!O137='Double Entry'!O137,0,1)</f>
        <v>0</v>
      </c>
      <c r="P137"/>
      <c r="Q137" s="64"/>
      <c r="U137" s="4"/>
      <c r="Z137" s="4">
        <f t="shared" si="5"/>
      </c>
      <c r="AF137" s="4"/>
    </row>
    <row r="138" spans="1:32" ht="12.75">
      <c r="A138" s="55">
        <f t="shared" si="4"/>
      </c>
      <c r="B138" s="38"/>
      <c r="C138" s="39"/>
      <c r="E138" s="15"/>
      <c r="G138" s="38">
        <f>IF('Data Analysis'!G138='Double Entry'!G138,0,1)</f>
        <v>0</v>
      </c>
      <c r="H138" s="38">
        <f>IF('Data Analysis'!H138='Double Entry'!H138,0,1)</f>
        <v>0</v>
      </c>
      <c r="I138" s="38">
        <f>IF('Data Analysis'!I138='Double Entry'!I138,0,1)</f>
        <v>0</v>
      </c>
      <c r="J138" s="38">
        <f>IF('Data Analysis'!J138='Double Entry'!J138,0,1)</f>
        <v>0</v>
      </c>
      <c r="K138" s="38">
        <f>IF('Data Analysis'!K138='Double Entry'!K138,0,1)</f>
        <v>0</v>
      </c>
      <c r="L138" s="38">
        <f>IF('Data Analysis'!L138='Double Entry'!L138,0,1)</f>
        <v>0</v>
      </c>
      <c r="M138" s="38">
        <f>IF('Data Analysis'!M138='Double Entry'!M138,0,1)</f>
        <v>0</v>
      </c>
      <c r="N138" s="38">
        <f>IF('Data Analysis'!N138='Double Entry'!N138,0,1)</f>
        <v>0</v>
      </c>
      <c r="O138" s="38">
        <f>IF('Data Analysis'!O138='Double Entry'!O138,0,1)</f>
        <v>0</v>
      </c>
      <c r="P138"/>
      <c r="Q138" s="64"/>
      <c r="U138" s="4"/>
      <c r="Z138" s="4">
        <f t="shared" si="5"/>
      </c>
      <c r="AF138" s="4"/>
    </row>
    <row r="139" spans="1:32" ht="12.75">
      <c r="A139" s="55">
        <f t="shared" si="4"/>
      </c>
      <c r="B139" s="38"/>
      <c r="C139" s="39"/>
      <c r="E139" s="15"/>
      <c r="G139" s="38">
        <f>IF('Data Analysis'!G139='Double Entry'!G139,0,1)</f>
        <v>0</v>
      </c>
      <c r="H139" s="38">
        <f>IF('Data Analysis'!H139='Double Entry'!H139,0,1)</f>
        <v>0</v>
      </c>
      <c r="I139" s="38">
        <f>IF('Data Analysis'!I139='Double Entry'!I139,0,1)</f>
        <v>0</v>
      </c>
      <c r="J139" s="38">
        <f>IF('Data Analysis'!J139='Double Entry'!J139,0,1)</f>
        <v>0</v>
      </c>
      <c r="K139" s="38">
        <f>IF('Data Analysis'!K139='Double Entry'!K139,0,1)</f>
        <v>0</v>
      </c>
      <c r="L139" s="38">
        <f>IF('Data Analysis'!L139='Double Entry'!L139,0,1)</f>
        <v>0</v>
      </c>
      <c r="M139" s="38">
        <f>IF('Data Analysis'!M139='Double Entry'!M139,0,1)</f>
        <v>0</v>
      </c>
      <c r="N139" s="38">
        <f>IF('Data Analysis'!N139='Double Entry'!N139,0,1)</f>
        <v>0</v>
      </c>
      <c r="O139" s="38">
        <f>IF('Data Analysis'!O139='Double Entry'!O139,0,1)</f>
        <v>0</v>
      </c>
      <c r="P139"/>
      <c r="Q139" s="64"/>
      <c r="U139" s="4"/>
      <c r="Z139" s="4">
        <f t="shared" si="5"/>
      </c>
      <c r="AF139" s="4"/>
    </row>
    <row r="140" spans="1:32" ht="12.75">
      <c r="A140" s="55">
        <f t="shared" si="4"/>
      </c>
      <c r="B140" s="38"/>
      <c r="C140" s="39"/>
      <c r="E140" s="15"/>
      <c r="G140" s="38">
        <f>IF('Data Analysis'!G140='Double Entry'!G140,0,1)</f>
        <v>0</v>
      </c>
      <c r="H140" s="38">
        <f>IF('Data Analysis'!H140='Double Entry'!H140,0,1)</f>
        <v>0</v>
      </c>
      <c r="I140" s="38">
        <f>IF('Data Analysis'!I140='Double Entry'!I140,0,1)</f>
        <v>0</v>
      </c>
      <c r="J140" s="38">
        <f>IF('Data Analysis'!J140='Double Entry'!J140,0,1)</f>
        <v>0</v>
      </c>
      <c r="K140" s="38">
        <f>IF('Data Analysis'!K140='Double Entry'!K140,0,1)</f>
        <v>0</v>
      </c>
      <c r="L140" s="38">
        <f>IF('Data Analysis'!L140='Double Entry'!L140,0,1)</f>
        <v>0</v>
      </c>
      <c r="M140" s="38">
        <f>IF('Data Analysis'!M140='Double Entry'!M140,0,1)</f>
        <v>0</v>
      </c>
      <c r="N140" s="38">
        <f>IF('Data Analysis'!N140='Double Entry'!N140,0,1)</f>
        <v>0</v>
      </c>
      <c r="O140" s="38">
        <f>IF('Data Analysis'!O140='Double Entry'!O140,0,1)</f>
        <v>0</v>
      </c>
      <c r="P140"/>
      <c r="Q140" s="64"/>
      <c r="U140" s="4"/>
      <c r="Z140" s="4">
        <f t="shared" si="5"/>
      </c>
      <c r="AF140" s="4"/>
    </row>
    <row r="141" spans="1:32" ht="12.75">
      <c r="A141" s="55">
        <f t="shared" si="4"/>
      </c>
      <c r="B141" s="38"/>
      <c r="C141" s="39"/>
      <c r="E141" s="15"/>
      <c r="G141" s="38">
        <f>IF('Data Analysis'!G141='Double Entry'!G141,0,1)</f>
        <v>0</v>
      </c>
      <c r="H141" s="38">
        <f>IF('Data Analysis'!H141='Double Entry'!H141,0,1)</f>
        <v>0</v>
      </c>
      <c r="I141" s="38">
        <f>IF('Data Analysis'!I141='Double Entry'!I141,0,1)</f>
        <v>0</v>
      </c>
      <c r="J141" s="38">
        <f>IF('Data Analysis'!J141='Double Entry'!J141,0,1)</f>
        <v>0</v>
      </c>
      <c r="K141" s="38">
        <f>IF('Data Analysis'!K141='Double Entry'!K141,0,1)</f>
        <v>0</v>
      </c>
      <c r="L141" s="38">
        <f>IF('Data Analysis'!L141='Double Entry'!L141,0,1)</f>
        <v>0</v>
      </c>
      <c r="M141" s="38">
        <f>IF('Data Analysis'!M141='Double Entry'!M141,0,1)</f>
        <v>0</v>
      </c>
      <c r="N141" s="38">
        <f>IF('Data Analysis'!N141='Double Entry'!N141,0,1)</f>
        <v>0</v>
      </c>
      <c r="O141" s="38">
        <f>IF('Data Analysis'!O141='Double Entry'!O141,0,1)</f>
        <v>0</v>
      </c>
      <c r="P141"/>
      <c r="Q141" s="64"/>
      <c r="U141" s="4"/>
      <c r="Z141" s="4">
        <f t="shared" si="5"/>
      </c>
      <c r="AF141" s="4"/>
    </row>
    <row r="142" spans="1:32" ht="12.75">
      <c r="A142" s="55">
        <f t="shared" si="4"/>
      </c>
      <c r="B142" s="38"/>
      <c r="C142" s="39"/>
      <c r="E142" s="15"/>
      <c r="G142" s="38">
        <f>IF('Data Analysis'!G142='Double Entry'!G142,0,1)</f>
        <v>0</v>
      </c>
      <c r="H142" s="38">
        <f>IF('Data Analysis'!H142='Double Entry'!H142,0,1)</f>
        <v>0</v>
      </c>
      <c r="I142" s="38">
        <f>IF('Data Analysis'!I142='Double Entry'!I142,0,1)</f>
        <v>0</v>
      </c>
      <c r="J142" s="38">
        <f>IF('Data Analysis'!J142='Double Entry'!J142,0,1)</f>
        <v>0</v>
      </c>
      <c r="K142" s="38">
        <f>IF('Data Analysis'!K142='Double Entry'!K142,0,1)</f>
        <v>0</v>
      </c>
      <c r="L142" s="38">
        <f>IF('Data Analysis'!L142='Double Entry'!L142,0,1)</f>
        <v>0</v>
      </c>
      <c r="M142" s="38">
        <f>IF('Data Analysis'!M142='Double Entry'!M142,0,1)</f>
        <v>0</v>
      </c>
      <c r="N142" s="38">
        <f>IF('Data Analysis'!N142='Double Entry'!N142,0,1)</f>
        <v>0</v>
      </c>
      <c r="O142" s="38">
        <f>IF('Data Analysis'!O142='Double Entry'!O142,0,1)</f>
        <v>0</v>
      </c>
      <c r="P142"/>
      <c r="Q142" s="64"/>
      <c r="U142" s="4"/>
      <c r="Z142" s="4">
        <f t="shared" si="5"/>
      </c>
      <c r="AF142" s="4"/>
    </row>
    <row r="143" spans="1:32" ht="12.75">
      <c r="A143" s="55">
        <f t="shared" si="4"/>
      </c>
      <c r="B143" s="38"/>
      <c r="C143" s="39"/>
      <c r="E143" s="15"/>
      <c r="G143" s="38">
        <f>IF('Data Analysis'!G143='Double Entry'!G143,0,1)</f>
        <v>0</v>
      </c>
      <c r="H143" s="38">
        <f>IF('Data Analysis'!H143='Double Entry'!H143,0,1)</f>
        <v>0</v>
      </c>
      <c r="I143" s="38">
        <f>IF('Data Analysis'!I143='Double Entry'!I143,0,1)</f>
        <v>0</v>
      </c>
      <c r="J143" s="38">
        <f>IF('Data Analysis'!J143='Double Entry'!J143,0,1)</f>
        <v>0</v>
      </c>
      <c r="K143" s="38">
        <f>IF('Data Analysis'!K143='Double Entry'!K143,0,1)</f>
        <v>0</v>
      </c>
      <c r="L143" s="38">
        <f>IF('Data Analysis'!L143='Double Entry'!L143,0,1)</f>
        <v>0</v>
      </c>
      <c r="M143" s="38">
        <f>IF('Data Analysis'!M143='Double Entry'!M143,0,1)</f>
        <v>0</v>
      </c>
      <c r="N143" s="38">
        <f>IF('Data Analysis'!N143='Double Entry'!N143,0,1)</f>
        <v>0</v>
      </c>
      <c r="O143" s="38">
        <f>IF('Data Analysis'!O143='Double Entry'!O143,0,1)</f>
        <v>0</v>
      </c>
      <c r="P143"/>
      <c r="Q143" s="64"/>
      <c r="U143" s="4"/>
      <c r="Z143" s="4">
        <f t="shared" si="5"/>
      </c>
      <c r="AF143" s="4"/>
    </row>
    <row r="144" spans="1:32" ht="12.75">
      <c r="A144" s="55">
        <f t="shared" si="4"/>
      </c>
      <c r="B144" s="38"/>
      <c r="C144" s="39"/>
      <c r="E144" s="15"/>
      <c r="G144" s="38">
        <f>IF('Data Analysis'!G144='Double Entry'!G144,0,1)</f>
        <v>0</v>
      </c>
      <c r="H144" s="38">
        <f>IF('Data Analysis'!H144='Double Entry'!H144,0,1)</f>
        <v>0</v>
      </c>
      <c r="I144" s="38">
        <f>IF('Data Analysis'!I144='Double Entry'!I144,0,1)</f>
        <v>0</v>
      </c>
      <c r="J144" s="38">
        <f>IF('Data Analysis'!J144='Double Entry'!J144,0,1)</f>
        <v>0</v>
      </c>
      <c r="K144" s="38">
        <f>IF('Data Analysis'!K144='Double Entry'!K144,0,1)</f>
        <v>0</v>
      </c>
      <c r="L144" s="38">
        <f>IF('Data Analysis'!L144='Double Entry'!L144,0,1)</f>
        <v>0</v>
      </c>
      <c r="M144" s="38">
        <f>IF('Data Analysis'!M144='Double Entry'!M144,0,1)</f>
        <v>0</v>
      </c>
      <c r="N144" s="38">
        <f>IF('Data Analysis'!N144='Double Entry'!N144,0,1)</f>
        <v>0</v>
      </c>
      <c r="O144" s="38">
        <f>IF('Data Analysis'!O144='Double Entry'!O144,0,1)</f>
        <v>0</v>
      </c>
      <c r="P144"/>
      <c r="Q144" s="64"/>
      <c r="U144" s="4"/>
      <c r="Z144" s="4">
        <f t="shared" si="5"/>
      </c>
      <c r="AF144" s="4"/>
    </row>
    <row r="145" spans="1:32" ht="12.75">
      <c r="A145" s="55">
        <f t="shared" si="4"/>
      </c>
      <c r="B145" s="38"/>
      <c r="C145" s="39"/>
      <c r="E145" s="15"/>
      <c r="G145" s="38">
        <f>IF('Data Analysis'!G145='Double Entry'!G145,0,1)</f>
        <v>0</v>
      </c>
      <c r="H145" s="38">
        <f>IF('Data Analysis'!H145='Double Entry'!H145,0,1)</f>
        <v>0</v>
      </c>
      <c r="I145" s="38">
        <f>IF('Data Analysis'!I145='Double Entry'!I145,0,1)</f>
        <v>0</v>
      </c>
      <c r="J145" s="38">
        <f>IF('Data Analysis'!J145='Double Entry'!J145,0,1)</f>
        <v>0</v>
      </c>
      <c r="K145" s="38">
        <f>IF('Data Analysis'!K145='Double Entry'!K145,0,1)</f>
        <v>0</v>
      </c>
      <c r="L145" s="38">
        <f>IF('Data Analysis'!L145='Double Entry'!L145,0,1)</f>
        <v>0</v>
      </c>
      <c r="M145" s="38">
        <f>IF('Data Analysis'!M145='Double Entry'!M145,0,1)</f>
        <v>0</v>
      </c>
      <c r="N145" s="38">
        <f>IF('Data Analysis'!N145='Double Entry'!N145,0,1)</f>
        <v>0</v>
      </c>
      <c r="O145" s="38">
        <f>IF('Data Analysis'!O145='Double Entry'!O145,0,1)</f>
        <v>0</v>
      </c>
      <c r="P145"/>
      <c r="Q145" s="64"/>
      <c r="U145" s="4"/>
      <c r="Z145" s="4">
        <f t="shared" si="5"/>
      </c>
      <c r="AF145" s="4"/>
    </row>
    <row r="146" spans="1:32" ht="12.75">
      <c r="A146" s="55">
        <f t="shared" si="4"/>
      </c>
      <c r="B146" s="38"/>
      <c r="C146" s="39"/>
      <c r="E146" s="15"/>
      <c r="G146" s="38">
        <f>IF('Data Analysis'!G146='Double Entry'!G146,0,1)</f>
        <v>0</v>
      </c>
      <c r="H146" s="38">
        <f>IF('Data Analysis'!H146='Double Entry'!H146,0,1)</f>
        <v>0</v>
      </c>
      <c r="I146" s="38">
        <f>IF('Data Analysis'!I146='Double Entry'!I146,0,1)</f>
        <v>0</v>
      </c>
      <c r="J146" s="38">
        <f>IF('Data Analysis'!J146='Double Entry'!J146,0,1)</f>
        <v>0</v>
      </c>
      <c r="K146" s="38">
        <f>IF('Data Analysis'!K146='Double Entry'!K146,0,1)</f>
        <v>0</v>
      </c>
      <c r="L146" s="38">
        <f>IF('Data Analysis'!L146='Double Entry'!L146,0,1)</f>
        <v>0</v>
      </c>
      <c r="M146" s="38">
        <f>IF('Data Analysis'!M146='Double Entry'!M146,0,1)</f>
        <v>0</v>
      </c>
      <c r="N146" s="38">
        <f>IF('Data Analysis'!N146='Double Entry'!N146,0,1)</f>
        <v>0</v>
      </c>
      <c r="O146" s="38">
        <f>IF('Data Analysis'!O146='Double Entry'!O146,0,1)</f>
        <v>0</v>
      </c>
      <c r="P146"/>
      <c r="Q146" s="64"/>
      <c r="U146" s="4"/>
      <c r="Z146" s="4">
        <f t="shared" si="5"/>
      </c>
      <c r="AF146" s="4"/>
    </row>
    <row r="147" spans="1:32" ht="12.75">
      <c r="A147" s="55">
        <f t="shared" si="4"/>
      </c>
      <c r="B147" s="38"/>
      <c r="C147" s="39"/>
      <c r="E147" s="15"/>
      <c r="G147" s="38">
        <f>IF('Data Analysis'!G147='Double Entry'!G147,0,1)</f>
        <v>0</v>
      </c>
      <c r="H147" s="38">
        <f>IF('Data Analysis'!H147='Double Entry'!H147,0,1)</f>
        <v>0</v>
      </c>
      <c r="I147" s="38">
        <f>IF('Data Analysis'!I147='Double Entry'!I147,0,1)</f>
        <v>0</v>
      </c>
      <c r="J147" s="38">
        <f>IF('Data Analysis'!J147='Double Entry'!J147,0,1)</f>
        <v>0</v>
      </c>
      <c r="K147" s="38">
        <f>IF('Data Analysis'!K147='Double Entry'!K147,0,1)</f>
        <v>0</v>
      </c>
      <c r="L147" s="38">
        <f>IF('Data Analysis'!L147='Double Entry'!L147,0,1)</f>
        <v>0</v>
      </c>
      <c r="M147" s="38">
        <f>IF('Data Analysis'!M147='Double Entry'!M147,0,1)</f>
        <v>0</v>
      </c>
      <c r="N147" s="38">
        <f>IF('Data Analysis'!N147='Double Entry'!N147,0,1)</f>
        <v>0</v>
      </c>
      <c r="O147" s="38">
        <f>IF('Data Analysis'!O147='Double Entry'!O147,0,1)</f>
        <v>0</v>
      </c>
      <c r="P147"/>
      <c r="Q147" s="64"/>
      <c r="U147" s="4"/>
      <c r="Z147" s="4">
        <f t="shared" si="5"/>
      </c>
      <c r="AF147" s="4"/>
    </row>
    <row r="148" spans="1:32" ht="12.75">
      <c r="A148" s="55">
        <f t="shared" si="4"/>
      </c>
      <c r="B148" s="38"/>
      <c r="C148" s="39"/>
      <c r="E148" s="15"/>
      <c r="G148" s="38">
        <f>IF('Data Analysis'!G148='Double Entry'!G148,0,1)</f>
        <v>0</v>
      </c>
      <c r="H148" s="38">
        <f>IF('Data Analysis'!H148='Double Entry'!H148,0,1)</f>
        <v>0</v>
      </c>
      <c r="I148" s="38">
        <f>IF('Data Analysis'!I148='Double Entry'!I148,0,1)</f>
        <v>0</v>
      </c>
      <c r="J148" s="38">
        <f>IF('Data Analysis'!J148='Double Entry'!J148,0,1)</f>
        <v>0</v>
      </c>
      <c r="K148" s="38">
        <f>IF('Data Analysis'!K148='Double Entry'!K148,0,1)</f>
        <v>0</v>
      </c>
      <c r="L148" s="38">
        <f>IF('Data Analysis'!L148='Double Entry'!L148,0,1)</f>
        <v>0</v>
      </c>
      <c r="M148" s="38">
        <f>IF('Data Analysis'!M148='Double Entry'!M148,0,1)</f>
        <v>0</v>
      </c>
      <c r="N148" s="38">
        <f>IF('Data Analysis'!N148='Double Entry'!N148,0,1)</f>
        <v>0</v>
      </c>
      <c r="O148" s="38">
        <f>IF('Data Analysis'!O148='Double Entry'!O148,0,1)</f>
        <v>0</v>
      </c>
      <c r="P148"/>
      <c r="Q148" s="64"/>
      <c r="U148" s="4"/>
      <c r="Z148" s="4">
        <f t="shared" si="5"/>
      </c>
      <c r="AF148" s="4"/>
    </row>
    <row r="149" spans="1:32" ht="12.75">
      <c r="A149" s="55">
        <f t="shared" si="4"/>
      </c>
      <c r="B149" s="38"/>
      <c r="C149" s="39"/>
      <c r="E149" s="15"/>
      <c r="G149" s="38">
        <f>IF('Data Analysis'!G149='Double Entry'!G149,0,1)</f>
        <v>0</v>
      </c>
      <c r="H149" s="38">
        <f>IF('Data Analysis'!H149='Double Entry'!H149,0,1)</f>
        <v>0</v>
      </c>
      <c r="I149" s="38">
        <f>IF('Data Analysis'!I149='Double Entry'!I149,0,1)</f>
        <v>0</v>
      </c>
      <c r="J149" s="38">
        <f>IF('Data Analysis'!J149='Double Entry'!J149,0,1)</f>
        <v>0</v>
      </c>
      <c r="K149" s="38">
        <f>IF('Data Analysis'!K149='Double Entry'!K149,0,1)</f>
        <v>0</v>
      </c>
      <c r="L149" s="38">
        <f>IF('Data Analysis'!L149='Double Entry'!L149,0,1)</f>
        <v>0</v>
      </c>
      <c r="M149" s="38">
        <f>IF('Data Analysis'!M149='Double Entry'!M149,0,1)</f>
        <v>0</v>
      </c>
      <c r="N149" s="38">
        <f>IF('Data Analysis'!N149='Double Entry'!N149,0,1)</f>
        <v>0</v>
      </c>
      <c r="O149" s="38">
        <f>IF('Data Analysis'!O149='Double Entry'!O149,0,1)</f>
        <v>0</v>
      </c>
      <c r="P149"/>
      <c r="Q149" s="64"/>
      <c r="U149" s="4"/>
      <c r="Z149" s="4">
        <f t="shared" si="5"/>
      </c>
      <c r="AF149" s="4"/>
    </row>
    <row r="150" spans="1:32" ht="12.75">
      <c r="A150" s="55">
        <f t="shared" si="4"/>
      </c>
      <c r="B150" s="38"/>
      <c r="C150" s="39"/>
      <c r="E150" s="15"/>
      <c r="G150" s="38">
        <f>IF('Data Analysis'!G150='Double Entry'!G150,0,1)</f>
        <v>0</v>
      </c>
      <c r="H150" s="38">
        <f>IF('Data Analysis'!H150='Double Entry'!H150,0,1)</f>
        <v>0</v>
      </c>
      <c r="I150" s="38">
        <f>IF('Data Analysis'!I150='Double Entry'!I150,0,1)</f>
        <v>0</v>
      </c>
      <c r="J150" s="38">
        <f>IF('Data Analysis'!J150='Double Entry'!J150,0,1)</f>
        <v>0</v>
      </c>
      <c r="K150" s="38">
        <f>IF('Data Analysis'!K150='Double Entry'!K150,0,1)</f>
        <v>0</v>
      </c>
      <c r="L150" s="38">
        <f>IF('Data Analysis'!L150='Double Entry'!L150,0,1)</f>
        <v>0</v>
      </c>
      <c r="M150" s="38">
        <f>IF('Data Analysis'!M150='Double Entry'!M150,0,1)</f>
        <v>0</v>
      </c>
      <c r="N150" s="38">
        <f>IF('Data Analysis'!N150='Double Entry'!N150,0,1)</f>
        <v>0</v>
      </c>
      <c r="O150" s="38">
        <f>IF('Data Analysis'!O150='Double Entry'!O150,0,1)</f>
        <v>0</v>
      </c>
      <c r="P150"/>
      <c r="Q150" s="64"/>
      <c r="U150" s="4"/>
      <c r="Z150" s="4">
        <f t="shared" si="5"/>
      </c>
      <c r="AF150" s="4"/>
    </row>
    <row r="151" spans="1:32" ht="12.75">
      <c r="A151" s="55">
        <f t="shared" si="4"/>
      </c>
      <c r="B151" s="38"/>
      <c r="C151" s="39"/>
      <c r="E151" s="15"/>
      <c r="G151" s="38">
        <f>IF('Data Analysis'!G151='Double Entry'!G151,0,1)</f>
        <v>0</v>
      </c>
      <c r="H151" s="38">
        <f>IF('Data Analysis'!H151='Double Entry'!H151,0,1)</f>
        <v>0</v>
      </c>
      <c r="I151" s="38">
        <f>IF('Data Analysis'!I151='Double Entry'!I151,0,1)</f>
        <v>0</v>
      </c>
      <c r="J151" s="38">
        <f>IF('Data Analysis'!J151='Double Entry'!J151,0,1)</f>
        <v>0</v>
      </c>
      <c r="K151" s="38">
        <f>IF('Data Analysis'!K151='Double Entry'!K151,0,1)</f>
        <v>0</v>
      </c>
      <c r="L151" s="38">
        <f>IF('Data Analysis'!L151='Double Entry'!L151,0,1)</f>
        <v>0</v>
      </c>
      <c r="M151" s="38">
        <f>IF('Data Analysis'!M151='Double Entry'!M151,0,1)</f>
        <v>0</v>
      </c>
      <c r="N151" s="38">
        <f>IF('Data Analysis'!N151='Double Entry'!N151,0,1)</f>
        <v>0</v>
      </c>
      <c r="O151" s="38">
        <f>IF('Data Analysis'!O151='Double Entry'!O151,0,1)</f>
        <v>0</v>
      </c>
      <c r="P151"/>
      <c r="Q151" s="64"/>
      <c r="U151" s="4"/>
      <c r="Z151" s="4">
        <f t="shared" si="5"/>
      </c>
      <c r="AF151" s="4"/>
    </row>
    <row r="152" spans="1:32" ht="12.75">
      <c r="A152" s="55">
        <f t="shared" si="4"/>
      </c>
      <c r="B152" s="38"/>
      <c r="C152" s="39"/>
      <c r="E152" s="15"/>
      <c r="G152" s="38">
        <f>IF('Data Analysis'!G152='Double Entry'!G152,0,1)</f>
        <v>0</v>
      </c>
      <c r="H152" s="38">
        <f>IF('Data Analysis'!H152='Double Entry'!H152,0,1)</f>
        <v>0</v>
      </c>
      <c r="I152" s="38">
        <f>IF('Data Analysis'!I152='Double Entry'!I152,0,1)</f>
        <v>0</v>
      </c>
      <c r="J152" s="38">
        <f>IF('Data Analysis'!J152='Double Entry'!J152,0,1)</f>
        <v>0</v>
      </c>
      <c r="K152" s="38">
        <f>IF('Data Analysis'!K152='Double Entry'!K152,0,1)</f>
        <v>0</v>
      </c>
      <c r="L152" s="38">
        <f>IF('Data Analysis'!L152='Double Entry'!L152,0,1)</f>
        <v>0</v>
      </c>
      <c r="M152" s="38">
        <f>IF('Data Analysis'!M152='Double Entry'!M152,0,1)</f>
        <v>0</v>
      </c>
      <c r="N152" s="38">
        <f>IF('Data Analysis'!N152='Double Entry'!N152,0,1)</f>
        <v>0</v>
      </c>
      <c r="O152" s="38">
        <f>IF('Data Analysis'!O152='Double Entry'!O152,0,1)</f>
        <v>0</v>
      </c>
      <c r="P152"/>
      <c r="Q152" s="64"/>
      <c r="U152" s="4"/>
      <c r="Z152" s="4">
        <f t="shared" si="5"/>
      </c>
      <c r="AF152" s="4"/>
    </row>
    <row r="153" spans="1:32" ht="12.75">
      <c r="A153" s="55">
        <f t="shared" si="4"/>
      </c>
      <c r="B153" s="38"/>
      <c r="C153" s="39"/>
      <c r="E153" s="15"/>
      <c r="G153" s="38">
        <f>IF('Data Analysis'!G153='Double Entry'!G153,0,1)</f>
        <v>0</v>
      </c>
      <c r="H153" s="38">
        <f>IF('Data Analysis'!H153='Double Entry'!H153,0,1)</f>
        <v>0</v>
      </c>
      <c r="I153" s="38">
        <f>IF('Data Analysis'!I153='Double Entry'!I153,0,1)</f>
        <v>0</v>
      </c>
      <c r="J153" s="38">
        <f>IF('Data Analysis'!J153='Double Entry'!J153,0,1)</f>
        <v>0</v>
      </c>
      <c r="K153" s="38">
        <f>IF('Data Analysis'!K153='Double Entry'!K153,0,1)</f>
        <v>0</v>
      </c>
      <c r="L153" s="38">
        <f>IF('Data Analysis'!L153='Double Entry'!L153,0,1)</f>
        <v>0</v>
      </c>
      <c r="M153" s="38">
        <f>IF('Data Analysis'!M153='Double Entry'!M153,0,1)</f>
        <v>0</v>
      </c>
      <c r="N153" s="38">
        <f>IF('Data Analysis'!N153='Double Entry'!N153,0,1)</f>
        <v>0</v>
      </c>
      <c r="O153" s="38">
        <f>IF('Data Analysis'!O153='Double Entry'!O153,0,1)</f>
        <v>0</v>
      </c>
      <c r="P153"/>
      <c r="Q153" s="64"/>
      <c r="U153" s="4"/>
      <c r="Z153" s="4">
        <f t="shared" si="5"/>
      </c>
      <c r="AF153" s="4"/>
    </row>
    <row r="154" spans="1:32" ht="12.75">
      <c r="A154" s="55">
        <f t="shared" si="4"/>
      </c>
      <c r="B154" s="38"/>
      <c r="C154" s="39"/>
      <c r="E154" s="15"/>
      <c r="G154" s="38">
        <f>IF('Data Analysis'!G154='Double Entry'!G154,0,1)</f>
        <v>0</v>
      </c>
      <c r="H154" s="38">
        <f>IF('Data Analysis'!H154='Double Entry'!H154,0,1)</f>
        <v>0</v>
      </c>
      <c r="I154" s="38">
        <f>IF('Data Analysis'!I154='Double Entry'!I154,0,1)</f>
        <v>0</v>
      </c>
      <c r="J154" s="38">
        <f>IF('Data Analysis'!J154='Double Entry'!J154,0,1)</f>
        <v>0</v>
      </c>
      <c r="K154" s="38">
        <f>IF('Data Analysis'!K154='Double Entry'!K154,0,1)</f>
        <v>0</v>
      </c>
      <c r="L154" s="38">
        <f>IF('Data Analysis'!L154='Double Entry'!L154,0,1)</f>
        <v>0</v>
      </c>
      <c r="M154" s="38">
        <f>IF('Data Analysis'!M154='Double Entry'!M154,0,1)</f>
        <v>0</v>
      </c>
      <c r="N154" s="38">
        <f>IF('Data Analysis'!N154='Double Entry'!N154,0,1)</f>
        <v>0</v>
      </c>
      <c r="O154" s="38">
        <f>IF('Data Analysis'!O154='Double Entry'!O154,0,1)</f>
        <v>0</v>
      </c>
      <c r="P154"/>
      <c r="Q154" s="64"/>
      <c r="U154" s="4"/>
      <c r="Z154" s="4">
        <f t="shared" si="5"/>
      </c>
      <c r="AF154" s="4"/>
    </row>
    <row r="155" spans="1:32" ht="12.75">
      <c r="A155" s="55">
        <f t="shared" si="4"/>
      </c>
      <c r="B155" s="38"/>
      <c r="C155" s="39"/>
      <c r="E155" s="15"/>
      <c r="G155" s="38">
        <f>IF('Data Analysis'!G155='Double Entry'!G155,0,1)</f>
        <v>0</v>
      </c>
      <c r="H155" s="38">
        <f>IF('Data Analysis'!H155='Double Entry'!H155,0,1)</f>
        <v>0</v>
      </c>
      <c r="I155" s="38">
        <f>IF('Data Analysis'!I155='Double Entry'!I155,0,1)</f>
        <v>0</v>
      </c>
      <c r="J155" s="38">
        <f>IF('Data Analysis'!J155='Double Entry'!J155,0,1)</f>
        <v>0</v>
      </c>
      <c r="K155" s="38">
        <f>IF('Data Analysis'!K155='Double Entry'!K155,0,1)</f>
        <v>0</v>
      </c>
      <c r="L155" s="38">
        <f>IF('Data Analysis'!L155='Double Entry'!L155,0,1)</f>
        <v>0</v>
      </c>
      <c r="M155" s="38">
        <f>IF('Data Analysis'!M155='Double Entry'!M155,0,1)</f>
        <v>0</v>
      </c>
      <c r="N155" s="38">
        <f>IF('Data Analysis'!N155='Double Entry'!N155,0,1)</f>
        <v>0</v>
      </c>
      <c r="O155" s="38">
        <f>IF('Data Analysis'!O155='Double Entry'!O155,0,1)</f>
        <v>0</v>
      </c>
      <c r="P155"/>
      <c r="Q155" s="64"/>
      <c r="U155" s="4"/>
      <c r="Z155" s="4">
        <f t="shared" si="5"/>
      </c>
      <c r="AF155" s="4"/>
    </row>
    <row r="156" spans="1:32" ht="12.75">
      <c r="A156" s="55">
        <f t="shared" si="4"/>
      </c>
      <c r="G156" s="42"/>
      <c r="I156" s="15"/>
      <c r="J156" s="15"/>
      <c r="K156" s="5"/>
      <c r="L156" s="5"/>
      <c r="M156" s="5"/>
      <c r="N156" s="5"/>
      <c r="O156" s="5"/>
      <c r="P156"/>
      <c r="U156" s="4"/>
      <c r="AF156" s="4"/>
    </row>
    <row r="157" spans="1:32" ht="12.75">
      <c r="A157" s="55">
        <f t="shared" si="4"/>
      </c>
      <c r="G157" s="38"/>
      <c r="I157" s="15"/>
      <c r="J157" s="15"/>
      <c r="O157" s="4"/>
      <c r="P157"/>
      <c r="U157" s="4"/>
      <c r="AF157" s="4"/>
    </row>
    <row r="158" spans="1:32" ht="12.75">
      <c r="A158" s="55">
        <f t="shared" si="4"/>
      </c>
      <c r="F158" s="5"/>
      <c r="G158" s="38"/>
      <c r="H158" s="5"/>
      <c r="I158" s="69"/>
      <c r="J158" s="17"/>
      <c r="L158" s="5"/>
      <c r="M158" s="5"/>
      <c r="N158" s="5"/>
      <c r="O158" s="5"/>
      <c r="P158"/>
      <c r="Q158" s="17"/>
      <c r="U158" s="4"/>
      <c r="AF158" s="4"/>
    </row>
    <row r="159" spans="1:32" ht="12.75">
      <c r="A159" s="55">
        <f t="shared" si="4"/>
      </c>
      <c r="G159" s="38"/>
      <c r="H159" s="53"/>
      <c r="I159" s="72"/>
      <c r="J159" s="54"/>
      <c r="O159" s="53"/>
      <c r="P159"/>
      <c r="Q159" s="54"/>
      <c r="U159" s="4"/>
      <c r="AF159" s="4"/>
    </row>
    <row r="160" spans="1:32" ht="12.75">
      <c r="A160" s="55">
        <f t="shared" si="4"/>
      </c>
      <c r="G160" s="38"/>
      <c r="H160" s="22"/>
      <c r="I160" s="67"/>
      <c r="J160" s="17"/>
      <c r="O160" s="22"/>
      <c r="P160"/>
      <c r="Q160" s="17"/>
      <c r="U160" s="4"/>
      <c r="AF160" s="4"/>
    </row>
    <row r="161" spans="1:32" ht="12.75">
      <c r="A161" s="55">
        <f>IF(SUM(G161:AK161)=0,"","error in row")</f>
      </c>
      <c r="G161" s="38"/>
      <c r="N161" s="15"/>
      <c r="P161" s="4"/>
      <c r="AF161" s="17"/>
    </row>
    <row r="162" spans="1:32" ht="12.75">
      <c r="A162" s="55">
        <f>IF(SUM(G162:AK162)=0,"","error in row")</f>
      </c>
      <c r="J162" s="22" t="s">
        <v>32</v>
      </c>
      <c r="K162" s="22"/>
      <c r="L162" s="38">
        <f>IF('Data Analysis'!L162='Double Entry'!L162,0,1)</f>
        <v>0</v>
      </c>
      <c r="M162" s="27"/>
      <c r="N162" s="15"/>
      <c r="P162" s="36"/>
      <c r="Q162" s="36"/>
      <c r="R162" s="36"/>
      <c r="S162" s="36"/>
      <c r="T162" s="36"/>
      <c r="V162" s="36"/>
      <c r="AF162" s="17"/>
    </row>
    <row r="163" spans="1:32" ht="12.75">
      <c r="A163" s="55">
        <f>IF(SUM(G163:AK163)=0,"","error in row")</f>
      </c>
      <c r="G163" s="5" t="s">
        <v>19</v>
      </c>
      <c r="H163" s="38">
        <f>IF('Data Analysis'!H163='Double Entry'!H163,0,1)</f>
        <v>0</v>
      </c>
      <c r="I163" s="29"/>
      <c r="J163" s="22" t="s">
        <v>30</v>
      </c>
      <c r="K163" s="22"/>
      <c r="L163" s="38">
        <f>IF('Data Analysis'!L163='Double Entry'!L163,0,1)</f>
        <v>0</v>
      </c>
      <c r="M163" s="46"/>
      <c r="N163" s="47"/>
      <c r="P163" s="36"/>
      <c r="Q163" s="36"/>
      <c r="R163" s="36"/>
      <c r="S163" s="36"/>
      <c r="T163" s="36"/>
      <c r="V163" s="36"/>
      <c r="AF163" s="17"/>
    </row>
    <row r="164" spans="1:32" ht="118.5">
      <c r="A164" s="55">
        <f aca="true" t="shared" si="6" ref="A164:A206">IF(SUM(G164:AF164)=0,"","error in row")</f>
      </c>
      <c r="B164" s="5"/>
      <c r="C164" s="5"/>
      <c r="D164" s="5"/>
      <c r="E164" s="5"/>
      <c r="F164" s="5"/>
      <c r="G164" s="13" t="s">
        <v>15</v>
      </c>
      <c r="H164" s="33" t="s">
        <v>96</v>
      </c>
      <c r="I164" s="34" t="s">
        <v>16</v>
      </c>
      <c r="J164" s="34" t="s">
        <v>17</v>
      </c>
      <c r="K164" s="35" t="s">
        <v>55</v>
      </c>
      <c r="L164" s="35" t="s">
        <v>56</v>
      </c>
      <c r="M164" s="35" t="s">
        <v>57</v>
      </c>
      <c r="N164" s="35" t="s">
        <v>58</v>
      </c>
      <c r="O164" s="35" t="s">
        <v>59</v>
      </c>
      <c r="P164"/>
      <c r="U164" s="4"/>
      <c r="AA164" s="17"/>
      <c r="AF164" s="4"/>
    </row>
    <row r="165" spans="1:32" ht="12.75">
      <c r="A165" s="55">
        <f t="shared" si="6"/>
      </c>
      <c r="B165" s="38"/>
      <c r="C165" s="39"/>
      <c r="E165" s="15"/>
      <c r="G165" s="38">
        <f>IF('Data Analysis'!G165='Double Entry'!G165,0,1)</f>
        <v>0</v>
      </c>
      <c r="H165" s="38">
        <f>IF('Data Analysis'!H165='Double Entry'!H165,0,1)</f>
        <v>0</v>
      </c>
      <c r="I165" s="38">
        <f>IF('Data Analysis'!I165='Double Entry'!I165,0,1)</f>
        <v>0</v>
      </c>
      <c r="J165" s="38">
        <f>IF('Data Analysis'!J165='Double Entry'!J165,0,1)</f>
        <v>0</v>
      </c>
      <c r="K165" s="38">
        <f>IF('Data Analysis'!K165='Double Entry'!K165,0,1)</f>
        <v>0</v>
      </c>
      <c r="L165" s="38">
        <f>IF('Data Analysis'!L165='Double Entry'!L165,0,1)</f>
        <v>0</v>
      </c>
      <c r="M165" s="38">
        <f>IF('Data Analysis'!M165='Double Entry'!M165,0,1)</f>
        <v>0</v>
      </c>
      <c r="N165" s="38">
        <f>IF('Data Analysis'!N165='Double Entry'!N165,0,1)</f>
        <v>0</v>
      </c>
      <c r="O165" s="38">
        <f>IF('Data Analysis'!O165='Double Entry'!O165,0,1)</f>
        <v>0</v>
      </c>
      <c r="P165"/>
      <c r="Q165" s="64"/>
      <c r="U165" s="4"/>
      <c r="Z165" s="4">
        <f t="shared" si="5"/>
      </c>
      <c r="AA165" s="17"/>
      <c r="AF165" s="4"/>
    </row>
    <row r="166" spans="1:32" ht="12.75">
      <c r="A166" s="55">
        <f t="shared" si="6"/>
      </c>
      <c r="B166" s="38"/>
      <c r="C166" s="39"/>
      <c r="E166" s="15"/>
      <c r="G166" s="38">
        <f>IF('Data Analysis'!G166='Double Entry'!G166,0,1)</f>
        <v>0</v>
      </c>
      <c r="H166" s="38">
        <f>IF('Data Analysis'!H166='Double Entry'!H166,0,1)</f>
        <v>0</v>
      </c>
      <c r="I166" s="38">
        <f>IF('Data Analysis'!I166='Double Entry'!I166,0,1)</f>
        <v>0</v>
      </c>
      <c r="J166" s="38">
        <f>IF('Data Analysis'!J166='Double Entry'!J166,0,1)</f>
        <v>0</v>
      </c>
      <c r="K166" s="38">
        <f>IF('Data Analysis'!K166='Double Entry'!K166,0,1)</f>
        <v>0</v>
      </c>
      <c r="L166" s="38">
        <f>IF('Data Analysis'!L166='Double Entry'!L166,0,1)</f>
        <v>0</v>
      </c>
      <c r="M166" s="38">
        <f>IF('Data Analysis'!M166='Double Entry'!M166,0,1)</f>
        <v>0</v>
      </c>
      <c r="N166" s="38">
        <f>IF('Data Analysis'!N166='Double Entry'!N166,0,1)</f>
        <v>0</v>
      </c>
      <c r="O166" s="38">
        <f>IF('Data Analysis'!O166='Double Entry'!O166,0,1)</f>
        <v>0</v>
      </c>
      <c r="P166"/>
      <c r="Q166" s="64"/>
      <c r="U166" s="4"/>
      <c r="Z166" s="4">
        <f t="shared" si="5"/>
      </c>
      <c r="AA166" s="17"/>
      <c r="AF166" s="4"/>
    </row>
    <row r="167" spans="1:32" ht="12.75">
      <c r="A167" s="55">
        <f t="shared" si="6"/>
      </c>
      <c r="B167" s="38"/>
      <c r="C167" s="39"/>
      <c r="E167" s="15"/>
      <c r="G167" s="38">
        <f>IF('Data Analysis'!G167='Double Entry'!G167,0,1)</f>
        <v>0</v>
      </c>
      <c r="H167" s="38">
        <f>IF('Data Analysis'!H167='Double Entry'!H167,0,1)</f>
        <v>0</v>
      </c>
      <c r="I167" s="38">
        <f>IF('Data Analysis'!I167='Double Entry'!I167,0,1)</f>
        <v>0</v>
      </c>
      <c r="J167" s="38">
        <f>IF('Data Analysis'!J167='Double Entry'!J167,0,1)</f>
        <v>0</v>
      </c>
      <c r="K167" s="38">
        <f>IF('Data Analysis'!K167='Double Entry'!K167,0,1)</f>
        <v>0</v>
      </c>
      <c r="L167" s="38">
        <f>IF('Data Analysis'!L167='Double Entry'!L167,0,1)</f>
        <v>0</v>
      </c>
      <c r="M167" s="38">
        <f>IF('Data Analysis'!M167='Double Entry'!M167,0,1)</f>
        <v>0</v>
      </c>
      <c r="N167" s="38">
        <f>IF('Data Analysis'!N167='Double Entry'!N167,0,1)</f>
        <v>0</v>
      </c>
      <c r="O167" s="38">
        <f>IF('Data Analysis'!O167='Double Entry'!O167,0,1)</f>
        <v>0</v>
      </c>
      <c r="P167"/>
      <c r="Q167" s="64"/>
      <c r="U167" s="4"/>
      <c r="Z167" s="4">
        <f t="shared" si="5"/>
      </c>
      <c r="AA167" s="17"/>
      <c r="AF167" s="4"/>
    </row>
    <row r="168" spans="1:32" ht="12.75">
      <c r="A168" s="55">
        <f t="shared" si="6"/>
      </c>
      <c r="B168" s="38"/>
      <c r="C168" s="39"/>
      <c r="E168" s="15"/>
      <c r="G168" s="38">
        <f>IF('Data Analysis'!G168='Double Entry'!G168,0,1)</f>
        <v>0</v>
      </c>
      <c r="H168" s="38">
        <f>IF('Data Analysis'!H168='Double Entry'!H168,0,1)</f>
        <v>0</v>
      </c>
      <c r="I168" s="38">
        <f>IF('Data Analysis'!I168='Double Entry'!I168,0,1)</f>
        <v>0</v>
      </c>
      <c r="J168" s="38">
        <f>IF('Data Analysis'!J168='Double Entry'!J168,0,1)</f>
        <v>0</v>
      </c>
      <c r="K168" s="38">
        <f>IF('Data Analysis'!K168='Double Entry'!K168,0,1)</f>
        <v>0</v>
      </c>
      <c r="L168" s="38">
        <f>IF('Data Analysis'!L168='Double Entry'!L168,0,1)</f>
        <v>0</v>
      </c>
      <c r="M168" s="38">
        <f>IF('Data Analysis'!M168='Double Entry'!M168,0,1)</f>
        <v>0</v>
      </c>
      <c r="N168" s="38">
        <f>IF('Data Analysis'!N168='Double Entry'!N168,0,1)</f>
        <v>0</v>
      </c>
      <c r="O168" s="38">
        <f>IF('Data Analysis'!O168='Double Entry'!O168,0,1)</f>
        <v>0</v>
      </c>
      <c r="P168"/>
      <c r="Q168" s="64"/>
      <c r="U168" s="4"/>
      <c r="Z168" s="4">
        <f t="shared" si="5"/>
      </c>
      <c r="AA168" s="17"/>
      <c r="AF168" s="4"/>
    </row>
    <row r="169" spans="1:32" ht="12.75">
      <c r="A169" s="55">
        <f t="shared" si="6"/>
      </c>
      <c r="B169" s="38"/>
      <c r="C169" s="39"/>
      <c r="E169" s="15"/>
      <c r="G169" s="38">
        <f>IF('Data Analysis'!G169='Double Entry'!G169,0,1)</f>
        <v>0</v>
      </c>
      <c r="H169" s="38">
        <f>IF('Data Analysis'!H169='Double Entry'!H169,0,1)</f>
        <v>0</v>
      </c>
      <c r="I169" s="38">
        <f>IF('Data Analysis'!I169='Double Entry'!I169,0,1)</f>
        <v>0</v>
      </c>
      <c r="J169" s="38">
        <f>IF('Data Analysis'!J169='Double Entry'!J169,0,1)</f>
        <v>0</v>
      </c>
      <c r="K169" s="38">
        <f>IF('Data Analysis'!K169='Double Entry'!K169,0,1)</f>
        <v>0</v>
      </c>
      <c r="L169" s="38">
        <f>IF('Data Analysis'!L169='Double Entry'!L169,0,1)</f>
        <v>0</v>
      </c>
      <c r="M169" s="38">
        <f>IF('Data Analysis'!M169='Double Entry'!M169,0,1)</f>
        <v>0</v>
      </c>
      <c r="N169" s="38">
        <f>IF('Data Analysis'!N169='Double Entry'!N169,0,1)</f>
        <v>0</v>
      </c>
      <c r="O169" s="38">
        <f>IF('Data Analysis'!O169='Double Entry'!O169,0,1)</f>
        <v>0</v>
      </c>
      <c r="P169"/>
      <c r="Q169" s="64"/>
      <c r="U169" s="4"/>
      <c r="Z169" s="4">
        <f t="shared" si="5"/>
      </c>
      <c r="AA169" s="17"/>
      <c r="AF169" s="4"/>
    </row>
    <row r="170" spans="1:32" ht="12.75">
      <c r="A170" s="55">
        <f t="shared" si="6"/>
      </c>
      <c r="B170" s="38"/>
      <c r="C170" s="39"/>
      <c r="E170" s="15"/>
      <c r="G170" s="38">
        <f>IF('Data Analysis'!G170='Double Entry'!G170,0,1)</f>
        <v>0</v>
      </c>
      <c r="H170" s="38">
        <f>IF('Data Analysis'!H170='Double Entry'!H170,0,1)</f>
        <v>0</v>
      </c>
      <c r="I170" s="38">
        <f>IF('Data Analysis'!I170='Double Entry'!I170,0,1)</f>
        <v>0</v>
      </c>
      <c r="J170" s="38">
        <f>IF('Data Analysis'!J170='Double Entry'!J170,0,1)</f>
        <v>0</v>
      </c>
      <c r="K170" s="38">
        <f>IF('Data Analysis'!K170='Double Entry'!K170,0,1)</f>
        <v>0</v>
      </c>
      <c r="L170" s="38">
        <f>IF('Data Analysis'!L170='Double Entry'!L170,0,1)</f>
        <v>0</v>
      </c>
      <c r="M170" s="38">
        <f>IF('Data Analysis'!M170='Double Entry'!M170,0,1)</f>
        <v>0</v>
      </c>
      <c r="N170" s="38">
        <f>IF('Data Analysis'!N170='Double Entry'!N170,0,1)</f>
        <v>0</v>
      </c>
      <c r="O170" s="38">
        <f>IF('Data Analysis'!O170='Double Entry'!O170,0,1)</f>
        <v>0</v>
      </c>
      <c r="P170"/>
      <c r="Q170" s="64"/>
      <c r="U170" s="4"/>
      <c r="Z170" s="4">
        <f t="shared" si="5"/>
      </c>
      <c r="AA170" s="17"/>
      <c r="AF170" s="4"/>
    </row>
    <row r="171" spans="1:32" ht="12.75">
      <c r="A171" s="55">
        <f t="shared" si="6"/>
      </c>
      <c r="B171" s="38"/>
      <c r="C171" s="39"/>
      <c r="E171" s="15"/>
      <c r="G171" s="38">
        <f>IF('Data Analysis'!G171='Double Entry'!G171,0,1)</f>
        <v>0</v>
      </c>
      <c r="H171" s="38">
        <f>IF('Data Analysis'!H171='Double Entry'!H171,0,1)</f>
        <v>0</v>
      </c>
      <c r="I171" s="38">
        <f>IF('Data Analysis'!I171='Double Entry'!I171,0,1)</f>
        <v>0</v>
      </c>
      <c r="J171" s="38">
        <f>IF('Data Analysis'!J171='Double Entry'!J171,0,1)</f>
        <v>0</v>
      </c>
      <c r="K171" s="38">
        <f>IF('Data Analysis'!K171='Double Entry'!K171,0,1)</f>
        <v>0</v>
      </c>
      <c r="L171" s="38">
        <f>IF('Data Analysis'!L171='Double Entry'!L171,0,1)</f>
        <v>0</v>
      </c>
      <c r="M171" s="38">
        <f>IF('Data Analysis'!M171='Double Entry'!M171,0,1)</f>
        <v>0</v>
      </c>
      <c r="N171" s="38">
        <f>IF('Data Analysis'!N171='Double Entry'!N171,0,1)</f>
        <v>0</v>
      </c>
      <c r="O171" s="38">
        <f>IF('Data Analysis'!O171='Double Entry'!O171,0,1)</f>
        <v>0</v>
      </c>
      <c r="P171"/>
      <c r="Q171" s="64"/>
      <c r="U171" s="4"/>
      <c r="Z171" s="4">
        <f t="shared" si="5"/>
      </c>
      <c r="AA171" s="17"/>
      <c r="AF171" s="4"/>
    </row>
    <row r="172" spans="1:32" ht="12.75">
      <c r="A172" s="55">
        <f t="shared" si="6"/>
      </c>
      <c r="B172" s="38"/>
      <c r="C172" s="39"/>
      <c r="E172" s="15"/>
      <c r="G172" s="38">
        <f>IF('Data Analysis'!G172='Double Entry'!G172,0,1)</f>
        <v>0</v>
      </c>
      <c r="H172" s="38">
        <f>IF('Data Analysis'!H172='Double Entry'!H172,0,1)</f>
        <v>0</v>
      </c>
      <c r="I172" s="38">
        <f>IF('Data Analysis'!I172='Double Entry'!I172,0,1)</f>
        <v>0</v>
      </c>
      <c r="J172" s="38">
        <f>IF('Data Analysis'!J172='Double Entry'!J172,0,1)</f>
        <v>0</v>
      </c>
      <c r="K172" s="38">
        <f>IF('Data Analysis'!K172='Double Entry'!K172,0,1)</f>
        <v>0</v>
      </c>
      <c r="L172" s="38">
        <f>IF('Data Analysis'!L172='Double Entry'!L172,0,1)</f>
        <v>0</v>
      </c>
      <c r="M172" s="38">
        <f>IF('Data Analysis'!M172='Double Entry'!M172,0,1)</f>
        <v>0</v>
      </c>
      <c r="N172" s="38">
        <f>IF('Data Analysis'!N172='Double Entry'!N172,0,1)</f>
        <v>0</v>
      </c>
      <c r="O172" s="38">
        <f>IF('Data Analysis'!O172='Double Entry'!O172,0,1)</f>
        <v>0</v>
      </c>
      <c r="P172"/>
      <c r="Q172" s="64"/>
      <c r="U172" s="4"/>
      <c r="Z172" s="4">
        <f t="shared" si="5"/>
      </c>
      <c r="AA172" s="17"/>
      <c r="AF172" s="4"/>
    </row>
    <row r="173" spans="1:32" ht="12.75">
      <c r="A173" s="55">
        <f t="shared" si="6"/>
      </c>
      <c r="B173" s="38"/>
      <c r="C173" s="39"/>
      <c r="E173" s="15"/>
      <c r="G173" s="38">
        <f>IF('Data Analysis'!G173='Double Entry'!G173,0,1)</f>
        <v>0</v>
      </c>
      <c r="H173" s="38">
        <f>IF('Data Analysis'!H173='Double Entry'!H173,0,1)</f>
        <v>0</v>
      </c>
      <c r="I173" s="38">
        <f>IF('Data Analysis'!I173='Double Entry'!I173,0,1)</f>
        <v>0</v>
      </c>
      <c r="J173" s="38">
        <f>IF('Data Analysis'!J173='Double Entry'!J173,0,1)</f>
        <v>0</v>
      </c>
      <c r="K173" s="38">
        <f>IF('Data Analysis'!K173='Double Entry'!K173,0,1)</f>
        <v>0</v>
      </c>
      <c r="L173" s="38">
        <f>IF('Data Analysis'!L173='Double Entry'!L173,0,1)</f>
        <v>0</v>
      </c>
      <c r="M173" s="38">
        <f>IF('Data Analysis'!M173='Double Entry'!M173,0,1)</f>
        <v>0</v>
      </c>
      <c r="N173" s="38">
        <f>IF('Data Analysis'!N173='Double Entry'!N173,0,1)</f>
        <v>0</v>
      </c>
      <c r="O173" s="38">
        <f>IF('Data Analysis'!O173='Double Entry'!O173,0,1)</f>
        <v>0</v>
      </c>
      <c r="P173"/>
      <c r="Q173" s="64"/>
      <c r="U173" s="4"/>
      <c r="Z173" s="4">
        <f t="shared" si="5"/>
      </c>
      <c r="AA173" s="17"/>
      <c r="AF173" s="4"/>
    </row>
    <row r="174" spans="1:32" ht="12.75">
      <c r="A174" s="55">
        <f t="shared" si="6"/>
      </c>
      <c r="B174" s="38"/>
      <c r="C174" s="39"/>
      <c r="E174" s="15"/>
      <c r="G174" s="38">
        <f>IF('Data Analysis'!G174='Double Entry'!G174,0,1)</f>
        <v>0</v>
      </c>
      <c r="H174" s="38">
        <f>IF('Data Analysis'!H174='Double Entry'!H174,0,1)</f>
        <v>0</v>
      </c>
      <c r="I174" s="38">
        <f>IF('Data Analysis'!I174='Double Entry'!I174,0,1)</f>
        <v>0</v>
      </c>
      <c r="J174" s="38">
        <f>IF('Data Analysis'!J174='Double Entry'!J174,0,1)</f>
        <v>0</v>
      </c>
      <c r="K174" s="38">
        <f>IF('Data Analysis'!K174='Double Entry'!K174,0,1)</f>
        <v>0</v>
      </c>
      <c r="L174" s="38">
        <f>IF('Data Analysis'!L174='Double Entry'!L174,0,1)</f>
        <v>0</v>
      </c>
      <c r="M174" s="38">
        <f>IF('Data Analysis'!M174='Double Entry'!M174,0,1)</f>
        <v>0</v>
      </c>
      <c r="N174" s="38">
        <f>IF('Data Analysis'!N174='Double Entry'!N174,0,1)</f>
        <v>0</v>
      </c>
      <c r="O174" s="38">
        <f>IF('Data Analysis'!O174='Double Entry'!O174,0,1)</f>
        <v>0</v>
      </c>
      <c r="P174"/>
      <c r="Q174" s="64"/>
      <c r="U174" s="4"/>
      <c r="Z174" s="4">
        <f t="shared" si="5"/>
      </c>
      <c r="AA174" s="17"/>
      <c r="AF174" s="4"/>
    </row>
    <row r="175" spans="1:32" ht="12.75">
      <c r="A175" s="55">
        <f t="shared" si="6"/>
      </c>
      <c r="B175" s="38"/>
      <c r="C175" s="39"/>
      <c r="E175" s="15"/>
      <c r="G175" s="38">
        <f>IF('Data Analysis'!G175='Double Entry'!G175,0,1)</f>
        <v>0</v>
      </c>
      <c r="H175" s="38">
        <f>IF('Data Analysis'!H175='Double Entry'!H175,0,1)</f>
        <v>0</v>
      </c>
      <c r="I175" s="38">
        <f>IF('Data Analysis'!I175='Double Entry'!I175,0,1)</f>
        <v>0</v>
      </c>
      <c r="J175" s="38">
        <f>IF('Data Analysis'!J175='Double Entry'!J175,0,1)</f>
        <v>0</v>
      </c>
      <c r="K175" s="38">
        <f>IF('Data Analysis'!K175='Double Entry'!K175,0,1)</f>
        <v>0</v>
      </c>
      <c r="L175" s="38">
        <f>IF('Data Analysis'!L175='Double Entry'!L175,0,1)</f>
        <v>0</v>
      </c>
      <c r="M175" s="38">
        <f>IF('Data Analysis'!M175='Double Entry'!M175,0,1)</f>
        <v>0</v>
      </c>
      <c r="N175" s="38">
        <f>IF('Data Analysis'!N175='Double Entry'!N175,0,1)</f>
        <v>0</v>
      </c>
      <c r="O175" s="38">
        <f>IF('Data Analysis'!O175='Double Entry'!O175,0,1)</f>
        <v>0</v>
      </c>
      <c r="P175"/>
      <c r="Q175" s="64"/>
      <c r="U175" s="4"/>
      <c r="Z175" s="4">
        <f t="shared" si="5"/>
      </c>
      <c r="AA175" s="17"/>
      <c r="AF175" s="4"/>
    </row>
    <row r="176" spans="1:32" ht="12.75">
      <c r="A176" s="55">
        <f t="shared" si="6"/>
      </c>
      <c r="B176" s="38"/>
      <c r="C176" s="39"/>
      <c r="E176" s="15"/>
      <c r="G176" s="38">
        <f>IF('Data Analysis'!G176='Double Entry'!G176,0,1)</f>
        <v>0</v>
      </c>
      <c r="H176" s="38">
        <f>IF('Data Analysis'!H176='Double Entry'!H176,0,1)</f>
        <v>0</v>
      </c>
      <c r="I176" s="38">
        <f>IF('Data Analysis'!I176='Double Entry'!I176,0,1)</f>
        <v>0</v>
      </c>
      <c r="J176" s="38">
        <f>IF('Data Analysis'!J176='Double Entry'!J176,0,1)</f>
        <v>0</v>
      </c>
      <c r="K176" s="38">
        <f>IF('Data Analysis'!K176='Double Entry'!K176,0,1)</f>
        <v>0</v>
      </c>
      <c r="L176" s="38">
        <f>IF('Data Analysis'!L176='Double Entry'!L176,0,1)</f>
        <v>0</v>
      </c>
      <c r="M176" s="38">
        <f>IF('Data Analysis'!M176='Double Entry'!M176,0,1)</f>
        <v>0</v>
      </c>
      <c r="N176" s="38">
        <f>IF('Data Analysis'!N176='Double Entry'!N176,0,1)</f>
        <v>0</v>
      </c>
      <c r="O176" s="38">
        <f>IF('Data Analysis'!O176='Double Entry'!O176,0,1)</f>
        <v>0</v>
      </c>
      <c r="P176"/>
      <c r="Q176" s="64"/>
      <c r="U176" s="4"/>
      <c r="Z176" s="4">
        <f t="shared" si="5"/>
      </c>
      <c r="AA176" s="17"/>
      <c r="AF176" s="4"/>
    </row>
    <row r="177" spans="1:32" ht="12.75">
      <c r="A177" s="55">
        <f t="shared" si="6"/>
      </c>
      <c r="B177" s="38"/>
      <c r="C177" s="39"/>
      <c r="E177" s="15"/>
      <c r="G177" s="38">
        <f>IF('Data Analysis'!G177='Double Entry'!G177,0,1)</f>
        <v>0</v>
      </c>
      <c r="H177" s="38">
        <f>IF('Data Analysis'!H177='Double Entry'!H177,0,1)</f>
        <v>0</v>
      </c>
      <c r="I177" s="38">
        <f>IF('Data Analysis'!I177='Double Entry'!I177,0,1)</f>
        <v>0</v>
      </c>
      <c r="J177" s="38">
        <f>IF('Data Analysis'!J177='Double Entry'!J177,0,1)</f>
        <v>0</v>
      </c>
      <c r="K177" s="38">
        <f>IF('Data Analysis'!K177='Double Entry'!K177,0,1)</f>
        <v>0</v>
      </c>
      <c r="L177" s="38">
        <f>IF('Data Analysis'!L177='Double Entry'!L177,0,1)</f>
        <v>0</v>
      </c>
      <c r="M177" s="38">
        <f>IF('Data Analysis'!M177='Double Entry'!M177,0,1)</f>
        <v>0</v>
      </c>
      <c r="N177" s="38">
        <f>IF('Data Analysis'!N177='Double Entry'!N177,0,1)</f>
        <v>0</v>
      </c>
      <c r="O177" s="38">
        <f>IF('Data Analysis'!O177='Double Entry'!O177,0,1)</f>
        <v>0</v>
      </c>
      <c r="P177"/>
      <c r="Q177" s="64"/>
      <c r="U177" s="4"/>
      <c r="Z177" s="4">
        <f t="shared" si="5"/>
      </c>
      <c r="AA177" s="17"/>
      <c r="AF177" s="4"/>
    </row>
    <row r="178" spans="1:32" ht="12.75">
      <c r="A178" s="55">
        <f t="shared" si="6"/>
      </c>
      <c r="B178" s="38"/>
      <c r="C178" s="39"/>
      <c r="E178" s="15"/>
      <c r="G178" s="38">
        <f>IF('Data Analysis'!G178='Double Entry'!G178,0,1)</f>
        <v>0</v>
      </c>
      <c r="H178" s="38">
        <f>IF('Data Analysis'!H178='Double Entry'!H178,0,1)</f>
        <v>0</v>
      </c>
      <c r="I178" s="38">
        <f>IF('Data Analysis'!I178='Double Entry'!I178,0,1)</f>
        <v>0</v>
      </c>
      <c r="J178" s="38">
        <f>IF('Data Analysis'!J178='Double Entry'!J178,0,1)</f>
        <v>0</v>
      </c>
      <c r="K178" s="38">
        <f>IF('Data Analysis'!K178='Double Entry'!K178,0,1)</f>
        <v>0</v>
      </c>
      <c r="L178" s="38">
        <f>IF('Data Analysis'!L178='Double Entry'!L178,0,1)</f>
        <v>0</v>
      </c>
      <c r="M178" s="38">
        <f>IF('Data Analysis'!M178='Double Entry'!M178,0,1)</f>
        <v>0</v>
      </c>
      <c r="N178" s="38">
        <f>IF('Data Analysis'!N178='Double Entry'!N178,0,1)</f>
        <v>0</v>
      </c>
      <c r="O178" s="38">
        <f>IF('Data Analysis'!O178='Double Entry'!O178,0,1)</f>
        <v>0</v>
      </c>
      <c r="P178"/>
      <c r="Q178" s="64"/>
      <c r="U178" s="4"/>
      <c r="Z178" s="4">
        <f t="shared" si="5"/>
      </c>
      <c r="AA178" s="17"/>
      <c r="AF178" s="4"/>
    </row>
    <row r="179" spans="1:32" ht="12.75">
      <c r="A179" s="55">
        <f t="shared" si="6"/>
      </c>
      <c r="B179" s="38"/>
      <c r="C179" s="39"/>
      <c r="E179" s="15"/>
      <c r="G179" s="38">
        <f>IF('Data Analysis'!G179='Double Entry'!G179,0,1)</f>
        <v>0</v>
      </c>
      <c r="H179" s="38">
        <f>IF('Data Analysis'!H179='Double Entry'!H179,0,1)</f>
        <v>0</v>
      </c>
      <c r="I179" s="38">
        <f>IF('Data Analysis'!I179='Double Entry'!I179,0,1)</f>
        <v>0</v>
      </c>
      <c r="J179" s="38">
        <f>IF('Data Analysis'!J179='Double Entry'!J179,0,1)</f>
        <v>0</v>
      </c>
      <c r="K179" s="38">
        <f>IF('Data Analysis'!K179='Double Entry'!K179,0,1)</f>
        <v>0</v>
      </c>
      <c r="L179" s="38">
        <f>IF('Data Analysis'!L179='Double Entry'!L179,0,1)</f>
        <v>0</v>
      </c>
      <c r="M179" s="38">
        <f>IF('Data Analysis'!M179='Double Entry'!M179,0,1)</f>
        <v>0</v>
      </c>
      <c r="N179" s="38">
        <f>IF('Data Analysis'!N179='Double Entry'!N179,0,1)</f>
        <v>0</v>
      </c>
      <c r="O179" s="38">
        <f>IF('Data Analysis'!O179='Double Entry'!O179,0,1)</f>
        <v>0</v>
      </c>
      <c r="P179"/>
      <c r="Q179" s="64"/>
      <c r="U179" s="4"/>
      <c r="Z179" s="4">
        <f t="shared" si="5"/>
      </c>
      <c r="AA179" s="17"/>
      <c r="AF179" s="4"/>
    </row>
    <row r="180" spans="1:32" ht="12.75">
      <c r="A180" s="55">
        <f t="shared" si="6"/>
      </c>
      <c r="B180" s="38"/>
      <c r="C180" s="39"/>
      <c r="E180" s="15"/>
      <c r="G180" s="38">
        <f>IF('Data Analysis'!G180='Double Entry'!G180,0,1)</f>
        <v>0</v>
      </c>
      <c r="H180" s="38">
        <f>IF('Data Analysis'!H180='Double Entry'!H180,0,1)</f>
        <v>0</v>
      </c>
      <c r="I180" s="38">
        <f>IF('Data Analysis'!I180='Double Entry'!I180,0,1)</f>
        <v>0</v>
      </c>
      <c r="J180" s="38">
        <f>IF('Data Analysis'!J180='Double Entry'!J180,0,1)</f>
        <v>0</v>
      </c>
      <c r="K180" s="38">
        <f>IF('Data Analysis'!K180='Double Entry'!K180,0,1)</f>
        <v>0</v>
      </c>
      <c r="L180" s="38">
        <f>IF('Data Analysis'!L180='Double Entry'!L180,0,1)</f>
        <v>0</v>
      </c>
      <c r="M180" s="38">
        <f>IF('Data Analysis'!M180='Double Entry'!M180,0,1)</f>
        <v>0</v>
      </c>
      <c r="N180" s="38">
        <f>IF('Data Analysis'!N180='Double Entry'!N180,0,1)</f>
        <v>0</v>
      </c>
      <c r="O180" s="38">
        <f>IF('Data Analysis'!O180='Double Entry'!O180,0,1)</f>
        <v>0</v>
      </c>
      <c r="P180"/>
      <c r="Q180" s="64"/>
      <c r="U180" s="4"/>
      <c r="Z180" s="4">
        <f t="shared" si="5"/>
      </c>
      <c r="AA180" s="17"/>
      <c r="AF180" s="4"/>
    </row>
    <row r="181" spans="1:32" ht="12.75">
      <c r="A181" s="55">
        <f t="shared" si="6"/>
      </c>
      <c r="B181" s="38"/>
      <c r="C181" s="39"/>
      <c r="E181" s="15"/>
      <c r="G181" s="38">
        <f>IF('Data Analysis'!G181='Double Entry'!G181,0,1)</f>
        <v>0</v>
      </c>
      <c r="H181" s="38">
        <f>IF('Data Analysis'!H181='Double Entry'!H181,0,1)</f>
        <v>0</v>
      </c>
      <c r="I181" s="38">
        <f>IF('Data Analysis'!I181='Double Entry'!I181,0,1)</f>
        <v>0</v>
      </c>
      <c r="J181" s="38">
        <f>IF('Data Analysis'!J181='Double Entry'!J181,0,1)</f>
        <v>0</v>
      </c>
      <c r="K181" s="38">
        <f>IF('Data Analysis'!K181='Double Entry'!K181,0,1)</f>
        <v>0</v>
      </c>
      <c r="L181" s="38">
        <f>IF('Data Analysis'!L181='Double Entry'!L181,0,1)</f>
        <v>0</v>
      </c>
      <c r="M181" s="38">
        <f>IF('Data Analysis'!M181='Double Entry'!M181,0,1)</f>
        <v>0</v>
      </c>
      <c r="N181" s="38">
        <f>IF('Data Analysis'!N181='Double Entry'!N181,0,1)</f>
        <v>0</v>
      </c>
      <c r="O181" s="38">
        <f>IF('Data Analysis'!O181='Double Entry'!O181,0,1)</f>
        <v>0</v>
      </c>
      <c r="P181"/>
      <c r="Q181" s="64"/>
      <c r="U181" s="4"/>
      <c r="Z181" s="4">
        <f t="shared" si="5"/>
      </c>
      <c r="AA181" s="17"/>
      <c r="AF181" s="4"/>
    </row>
    <row r="182" spans="1:32" ht="12.75">
      <c r="A182" s="55">
        <f t="shared" si="6"/>
      </c>
      <c r="B182" s="38"/>
      <c r="C182" s="39"/>
      <c r="E182" s="15"/>
      <c r="G182" s="38">
        <f>IF('Data Analysis'!G182='Double Entry'!G182,0,1)</f>
        <v>0</v>
      </c>
      <c r="H182" s="38">
        <f>IF('Data Analysis'!H182='Double Entry'!H182,0,1)</f>
        <v>0</v>
      </c>
      <c r="I182" s="38">
        <f>IF('Data Analysis'!I182='Double Entry'!I182,0,1)</f>
        <v>0</v>
      </c>
      <c r="J182" s="38">
        <f>IF('Data Analysis'!J182='Double Entry'!J182,0,1)</f>
        <v>0</v>
      </c>
      <c r="K182" s="38">
        <f>IF('Data Analysis'!K182='Double Entry'!K182,0,1)</f>
        <v>0</v>
      </c>
      <c r="L182" s="38">
        <f>IF('Data Analysis'!L182='Double Entry'!L182,0,1)</f>
        <v>0</v>
      </c>
      <c r="M182" s="38">
        <f>IF('Data Analysis'!M182='Double Entry'!M182,0,1)</f>
        <v>0</v>
      </c>
      <c r="N182" s="38">
        <f>IF('Data Analysis'!N182='Double Entry'!N182,0,1)</f>
        <v>0</v>
      </c>
      <c r="O182" s="38">
        <f>IF('Data Analysis'!O182='Double Entry'!O182,0,1)</f>
        <v>0</v>
      </c>
      <c r="P182"/>
      <c r="Q182" s="64"/>
      <c r="U182" s="4"/>
      <c r="Z182" s="4">
        <f t="shared" si="5"/>
      </c>
      <c r="AA182" s="17"/>
      <c r="AF182" s="4"/>
    </row>
    <row r="183" spans="1:32" ht="12.75">
      <c r="A183" s="55">
        <f t="shared" si="6"/>
      </c>
      <c r="B183" s="38"/>
      <c r="C183" s="39"/>
      <c r="E183" s="15"/>
      <c r="G183" s="38">
        <f>IF('Data Analysis'!G183='Double Entry'!G183,0,1)</f>
        <v>0</v>
      </c>
      <c r="H183" s="38">
        <f>IF('Data Analysis'!H183='Double Entry'!H183,0,1)</f>
        <v>0</v>
      </c>
      <c r="I183" s="38">
        <f>IF('Data Analysis'!I183='Double Entry'!I183,0,1)</f>
        <v>0</v>
      </c>
      <c r="J183" s="38">
        <f>IF('Data Analysis'!J183='Double Entry'!J183,0,1)</f>
        <v>0</v>
      </c>
      <c r="K183" s="38">
        <f>IF('Data Analysis'!K183='Double Entry'!K183,0,1)</f>
        <v>0</v>
      </c>
      <c r="L183" s="38">
        <f>IF('Data Analysis'!L183='Double Entry'!L183,0,1)</f>
        <v>0</v>
      </c>
      <c r="M183" s="38">
        <f>IF('Data Analysis'!M183='Double Entry'!M183,0,1)</f>
        <v>0</v>
      </c>
      <c r="N183" s="38">
        <f>IF('Data Analysis'!N183='Double Entry'!N183,0,1)</f>
        <v>0</v>
      </c>
      <c r="O183" s="38">
        <f>IF('Data Analysis'!O183='Double Entry'!O183,0,1)</f>
        <v>0</v>
      </c>
      <c r="P183"/>
      <c r="Q183" s="64"/>
      <c r="U183" s="4"/>
      <c r="Z183" s="4">
        <f t="shared" si="5"/>
      </c>
      <c r="AA183" s="17"/>
      <c r="AF183" s="4"/>
    </row>
    <row r="184" spans="1:32" ht="12.75">
      <c r="A184" s="55">
        <f t="shared" si="6"/>
      </c>
      <c r="B184" s="38"/>
      <c r="C184" s="39"/>
      <c r="E184" s="15"/>
      <c r="G184" s="38">
        <f>IF('Data Analysis'!G184='Double Entry'!G184,0,1)</f>
        <v>0</v>
      </c>
      <c r="H184" s="38">
        <f>IF('Data Analysis'!H184='Double Entry'!H184,0,1)</f>
        <v>0</v>
      </c>
      <c r="I184" s="38">
        <f>IF('Data Analysis'!I184='Double Entry'!I184,0,1)</f>
        <v>0</v>
      </c>
      <c r="J184" s="38">
        <f>IF('Data Analysis'!J184='Double Entry'!J184,0,1)</f>
        <v>0</v>
      </c>
      <c r="K184" s="38">
        <f>IF('Data Analysis'!K184='Double Entry'!K184,0,1)</f>
        <v>0</v>
      </c>
      <c r="L184" s="38">
        <f>IF('Data Analysis'!L184='Double Entry'!L184,0,1)</f>
        <v>0</v>
      </c>
      <c r="M184" s="38">
        <f>IF('Data Analysis'!M184='Double Entry'!M184,0,1)</f>
        <v>0</v>
      </c>
      <c r="N184" s="38">
        <f>IF('Data Analysis'!N184='Double Entry'!N184,0,1)</f>
        <v>0</v>
      </c>
      <c r="O184" s="38">
        <f>IF('Data Analysis'!O184='Double Entry'!O184,0,1)</f>
        <v>0</v>
      </c>
      <c r="P184"/>
      <c r="Q184" s="64"/>
      <c r="U184" s="4"/>
      <c r="Z184" s="4">
        <f t="shared" si="5"/>
      </c>
      <c r="AA184" s="17"/>
      <c r="AF184" s="4"/>
    </row>
    <row r="185" spans="1:32" ht="12.75">
      <c r="A185" s="55">
        <f t="shared" si="6"/>
      </c>
      <c r="B185" s="38"/>
      <c r="C185" s="39"/>
      <c r="E185" s="15"/>
      <c r="G185" s="38">
        <f>IF('Data Analysis'!G185='Double Entry'!G185,0,1)</f>
        <v>0</v>
      </c>
      <c r="H185" s="38">
        <f>IF('Data Analysis'!H185='Double Entry'!H185,0,1)</f>
        <v>0</v>
      </c>
      <c r="I185" s="38">
        <f>IF('Data Analysis'!I185='Double Entry'!I185,0,1)</f>
        <v>0</v>
      </c>
      <c r="J185" s="38">
        <f>IF('Data Analysis'!J185='Double Entry'!J185,0,1)</f>
        <v>0</v>
      </c>
      <c r="K185" s="38">
        <f>IF('Data Analysis'!K185='Double Entry'!K185,0,1)</f>
        <v>0</v>
      </c>
      <c r="L185" s="38">
        <f>IF('Data Analysis'!L185='Double Entry'!L185,0,1)</f>
        <v>0</v>
      </c>
      <c r="M185" s="38">
        <f>IF('Data Analysis'!M185='Double Entry'!M185,0,1)</f>
        <v>0</v>
      </c>
      <c r="N185" s="38">
        <f>IF('Data Analysis'!N185='Double Entry'!N185,0,1)</f>
        <v>0</v>
      </c>
      <c r="O185" s="38">
        <f>IF('Data Analysis'!O185='Double Entry'!O185,0,1)</f>
        <v>0</v>
      </c>
      <c r="P185"/>
      <c r="Q185" s="64"/>
      <c r="U185" s="4"/>
      <c r="Z185" s="4">
        <f t="shared" si="5"/>
      </c>
      <c r="AA185" s="17"/>
      <c r="AF185" s="4"/>
    </row>
    <row r="186" spans="1:32" ht="12.75">
      <c r="A186" s="55">
        <f t="shared" si="6"/>
      </c>
      <c r="B186" s="38"/>
      <c r="C186" s="39"/>
      <c r="E186" s="15"/>
      <c r="G186" s="38">
        <f>IF('Data Analysis'!G186='Double Entry'!G186,0,1)</f>
        <v>0</v>
      </c>
      <c r="H186" s="38">
        <f>IF('Data Analysis'!H186='Double Entry'!H186,0,1)</f>
        <v>0</v>
      </c>
      <c r="I186" s="38">
        <f>IF('Data Analysis'!I186='Double Entry'!I186,0,1)</f>
        <v>0</v>
      </c>
      <c r="J186" s="38">
        <f>IF('Data Analysis'!J186='Double Entry'!J186,0,1)</f>
        <v>0</v>
      </c>
      <c r="K186" s="38">
        <f>IF('Data Analysis'!K186='Double Entry'!K186,0,1)</f>
        <v>0</v>
      </c>
      <c r="L186" s="38">
        <f>IF('Data Analysis'!L186='Double Entry'!L186,0,1)</f>
        <v>0</v>
      </c>
      <c r="M186" s="38">
        <f>IF('Data Analysis'!M186='Double Entry'!M186,0,1)</f>
        <v>0</v>
      </c>
      <c r="N186" s="38">
        <f>IF('Data Analysis'!N186='Double Entry'!N186,0,1)</f>
        <v>0</v>
      </c>
      <c r="O186" s="38">
        <f>IF('Data Analysis'!O186='Double Entry'!O186,0,1)</f>
        <v>0</v>
      </c>
      <c r="P186"/>
      <c r="Q186" s="64"/>
      <c r="U186" s="4"/>
      <c r="Z186" s="4">
        <f t="shared" si="5"/>
      </c>
      <c r="AA186" s="17"/>
      <c r="AF186" s="4"/>
    </row>
    <row r="187" spans="1:32" ht="12.75">
      <c r="A187" s="55">
        <f t="shared" si="6"/>
      </c>
      <c r="B187" s="38"/>
      <c r="C187" s="39"/>
      <c r="E187" s="15"/>
      <c r="G187" s="38">
        <f>IF('Data Analysis'!G187='Double Entry'!G187,0,1)</f>
        <v>0</v>
      </c>
      <c r="H187" s="38">
        <f>IF('Data Analysis'!H187='Double Entry'!H187,0,1)</f>
        <v>0</v>
      </c>
      <c r="I187" s="38">
        <f>IF('Data Analysis'!I187='Double Entry'!I187,0,1)</f>
        <v>0</v>
      </c>
      <c r="J187" s="38">
        <f>IF('Data Analysis'!J187='Double Entry'!J187,0,1)</f>
        <v>0</v>
      </c>
      <c r="K187" s="38">
        <f>IF('Data Analysis'!K187='Double Entry'!K187,0,1)</f>
        <v>0</v>
      </c>
      <c r="L187" s="38">
        <f>IF('Data Analysis'!L187='Double Entry'!L187,0,1)</f>
        <v>0</v>
      </c>
      <c r="M187" s="38">
        <f>IF('Data Analysis'!M187='Double Entry'!M187,0,1)</f>
        <v>0</v>
      </c>
      <c r="N187" s="38">
        <f>IF('Data Analysis'!N187='Double Entry'!N187,0,1)</f>
        <v>0</v>
      </c>
      <c r="O187" s="38">
        <f>IF('Data Analysis'!O187='Double Entry'!O187,0,1)</f>
        <v>0</v>
      </c>
      <c r="P187"/>
      <c r="Q187" s="64"/>
      <c r="U187" s="4"/>
      <c r="Z187" s="4">
        <f t="shared" si="5"/>
      </c>
      <c r="AA187" s="17"/>
      <c r="AF187" s="4"/>
    </row>
    <row r="188" spans="1:32" ht="12.75">
      <c r="A188" s="55">
        <f t="shared" si="6"/>
      </c>
      <c r="B188" s="38"/>
      <c r="C188" s="39"/>
      <c r="E188" s="15"/>
      <c r="G188" s="38">
        <f>IF('Data Analysis'!G188='Double Entry'!G188,0,1)</f>
        <v>0</v>
      </c>
      <c r="H188" s="38">
        <f>IF('Data Analysis'!H188='Double Entry'!H188,0,1)</f>
        <v>0</v>
      </c>
      <c r="I188" s="38">
        <f>IF('Data Analysis'!I188='Double Entry'!I188,0,1)</f>
        <v>0</v>
      </c>
      <c r="J188" s="38">
        <f>IF('Data Analysis'!J188='Double Entry'!J188,0,1)</f>
        <v>0</v>
      </c>
      <c r="K188" s="38">
        <f>IF('Data Analysis'!K188='Double Entry'!K188,0,1)</f>
        <v>0</v>
      </c>
      <c r="L188" s="38">
        <f>IF('Data Analysis'!L188='Double Entry'!L188,0,1)</f>
        <v>0</v>
      </c>
      <c r="M188" s="38">
        <f>IF('Data Analysis'!M188='Double Entry'!M188,0,1)</f>
        <v>0</v>
      </c>
      <c r="N188" s="38">
        <f>IF('Data Analysis'!N188='Double Entry'!N188,0,1)</f>
        <v>0</v>
      </c>
      <c r="O188" s="38">
        <f>IF('Data Analysis'!O188='Double Entry'!O188,0,1)</f>
        <v>0</v>
      </c>
      <c r="P188"/>
      <c r="Q188" s="64"/>
      <c r="U188" s="4"/>
      <c r="Z188" s="4">
        <f t="shared" si="5"/>
      </c>
      <c r="AA188" s="17"/>
      <c r="AF188" s="4"/>
    </row>
    <row r="189" spans="1:32" ht="12.75">
      <c r="A189" s="55">
        <f t="shared" si="6"/>
      </c>
      <c r="B189" s="38"/>
      <c r="C189" s="39"/>
      <c r="E189" s="15"/>
      <c r="G189" s="38">
        <f>IF('Data Analysis'!G189='Double Entry'!G189,0,1)</f>
        <v>0</v>
      </c>
      <c r="H189" s="38">
        <f>IF('Data Analysis'!H189='Double Entry'!H189,0,1)</f>
        <v>0</v>
      </c>
      <c r="I189" s="38">
        <f>IF('Data Analysis'!I189='Double Entry'!I189,0,1)</f>
        <v>0</v>
      </c>
      <c r="J189" s="38">
        <f>IF('Data Analysis'!J189='Double Entry'!J189,0,1)</f>
        <v>0</v>
      </c>
      <c r="K189" s="38">
        <f>IF('Data Analysis'!K189='Double Entry'!K189,0,1)</f>
        <v>0</v>
      </c>
      <c r="L189" s="38">
        <f>IF('Data Analysis'!L189='Double Entry'!L189,0,1)</f>
        <v>0</v>
      </c>
      <c r="M189" s="38">
        <f>IF('Data Analysis'!M189='Double Entry'!M189,0,1)</f>
        <v>0</v>
      </c>
      <c r="N189" s="38">
        <f>IF('Data Analysis'!N189='Double Entry'!N189,0,1)</f>
        <v>0</v>
      </c>
      <c r="O189" s="38">
        <f>IF('Data Analysis'!O189='Double Entry'!O189,0,1)</f>
        <v>0</v>
      </c>
      <c r="P189"/>
      <c r="Q189" s="64"/>
      <c r="U189" s="4"/>
      <c r="Z189" s="4">
        <f t="shared" si="5"/>
      </c>
      <c r="AA189" s="17"/>
      <c r="AF189" s="4"/>
    </row>
    <row r="190" spans="1:32" ht="12.75">
      <c r="A190" s="55">
        <f t="shared" si="6"/>
      </c>
      <c r="B190" s="38"/>
      <c r="C190" s="39"/>
      <c r="E190" s="15"/>
      <c r="G190" s="38">
        <f>IF('Data Analysis'!G190='Double Entry'!G190,0,1)</f>
        <v>0</v>
      </c>
      <c r="H190" s="38">
        <f>IF('Data Analysis'!H190='Double Entry'!H190,0,1)</f>
        <v>0</v>
      </c>
      <c r="I190" s="38">
        <f>IF('Data Analysis'!I190='Double Entry'!I190,0,1)</f>
        <v>0</v>
      </c>
      <c r="J190" s="38">
        <f>IF('Data Analysis'!J190='Double Entry'!J190,0,1)</f>
        <v>0</v>
      </c>
      <c r="K190" s="38">
        <f>IF('Data Analysis'!K190='Double Entry'!K190,0,1)</f>
        <v>0</v>
      </c>
      <c r="L190" s="38">
        <f>IF('Data Analysis'!L190='Double Entry'!L190,0,1)</f>
        <v>0</v>
      </c>
      <c r="M190" s="38">
        <f>IF('Data Analysis'!M190='Double Entry'!M190,0,1)</f>
        <v>0</v>
      </c>
      <c r="N190" s="38">
        <f>IF('Data Analysis'!N190='Double Entry'!N190,0,1)</f>
        <v>0</v>
      </c>
      <c r="O190" s="38">
        <f>IF('Data Analysis'!O190='Double Entry'!O190,0,1)</f>
        <v>0</v>
      </c>
      <c r="P190"/>
      <c r="Q190" s="64"/>
      <c r="U190" s="4"/>
      <c r="Z190" s="4">
        <f t="shared" si="5"/>
      </c>
      <c r="AA190" s="17"/>
      <c r="AF190" s="4"/>
    </row>
    <row r="191" spans="1:32" ht="12.75">
      <c r="A191" s="55">
        <f t="shared" si="6"/>
      </c>
      <c r="B191" s="38"/>
      <c r="C191" s="39"/>
      <c r="E191" s="15"/>
      <c r="G191" s="38">
        <f>IF('Data Analysis'!G191='Double Entry'!G191,0,1)</f>
        <v>0</v>
      </c>
      <c r="H191" s="38">
        <f>IF('Data Analysis'!H191='Double Entry'!H191,0,1)</f>
        <v>0</v>
      </c>
      <c r="I191" s="38">
        <f>IF('Data Analysis'!I191='Double Entry'!I191,0,1)</f>
        <v>0</v>
      </c>
      <c r="J191" s="38">
        <f>IF('Data Analysis'!J191='Double Entry'!J191,0,1)</f>
        <v>0</v>
      </c>
      <c r="K191" s="38">
        <f>IF('Data Analysis'!K191='Double Entry'!K191,0,1)</f>
        <v>0</v>
      </c>
      <c r="L191" s="38">
        <f>IF('Data Analysis'!L191='Double Entry'!L191,0,1)</f>
        <v>0</v>
      </c>
      <c r="M191" s="38">
        <f>IF('Data Analysis'!M191='Double Entry'!M191,0,1)</f>
        <v>0</v>
      </c>
      <c r="N191" s="38">
        <f>IF('Data Analysis'!N191='Double Entry'!N191,0,1)</f>
        <v>0</v>
      </c>
      <c r="O191" s="38">
        <f>IF('Data Analysis'!O191='Double Entry'!O191,0,1)</f>
        <v>0</v>
      </c>
      <c r="P191"/>
      <c r="Q191" s="64"/>
      <c r="U191" s="4"/>
      <c r="Z191" s="4">
        <f t="shared" si="5"/>
      </c>
      <c r="AA191" s="17"/>
      <c r="AF191" s="4"/>
    </row>
    <row r="192" spans="1:32" ht="12.75">
      <c r="A192" s="55">
        <f t="shared" si="6"/>
      </c>
      <c r="B192" s="38"/>
      <c r="C192" s="39"/>
      <c r="E192" s="15"/>
      <c r="G192" s="38">
        <f>IF('Data Analysis'!G192='Double Entry'!G192,0,1)</f>
        <v>0</v>
      </c>
      <c r="H192" s="38">
        <f>IF('Data Analysis'!H192='Double Entry'!H192,0,1)</f>
        <v>0</v>
      </c>
      <c r="I192" s="38">
        <f>IF('Data Analysis'!I192='Double Entry'!I192,0,1)</f>
        <v>0</v>
      </c>
      <c r="J192" s="38">
        <f>IF('Data Analysis'!J192='Double Entry'!J192,0,1)</f>
        <v>0</v>
      </c>
      <c r="K192" s="38">
        <f>IF('Data Analysis'!K192='Double Entry'!K192,0,1)</f>
        <v>0</v>
      </c>
      <c r="L192" s="38">
        <f>IF('Data Analysis'!L192='Double Entry'!L192,0,1)</f>
        <v>0</v>
      </c>
      <c r="M192" s="38">
        <f>IF('Data Analysis'!M192='Double Entry'!M192,0,1)</f>
        <v>0</v>
      </c>
      <c r="N192" s="38">
        <f>IF('Data Analysis'!N192='Double Entry'!N192,0,1)</f>
        <v>0</v>
      </c>
      <c r="O192" s="38">
        <f>IF('Data Analysis'!O192='Double Entry'!O192,0,1)</f>
        <v>0</v>
      </c>
      <c r="P192"/>
      <c r="Q192" s="64"/>
      <c r="U192" s="4"/>
      <c r="Z192" s="4">
        <f t="shared" si="5"/>
      </c>
      <c r="AA192" s="17"/>
      <c r="AF192" s="4"/>
    </row>
    <row r="193" spans="1:32" ht="12.75">
      <c r="A193" s="55">
        <f t="shared" si="6"/>
      </c>
      <c r="B193" s="38"/>
      <c r="C193" s="39"/>
      <c r="E193" s="15"/>
      <c r="G193" s="38">
        <f>IF('Data Analysis'!G193='Double Entry'!G193,0,1)</f>
        <v>0</v>
      </c>
      <c r="H193" s="38">
        <f>IF('Data Analysis'!H193='Double Entry'!H193,0,1)</f>
        <v>0</v>
      </c>
      <c r="I193" s="38">
        <f>IF('Data Analysis'!I193='Double Entry'!I193,0,1)</f>
        <v>0</v>
      </c>
      <c r="J193" s="38">
        <f>IF('Data Analysis'!J193='Double Entry'!J193,0,1)</f>
        <v>0</v>
      </c>
      <c r="K193" s="38">
        <f>IF('Data Analysis'!K193='Double Entry'!K193,0,1)</f>
        <v>0</v>
      </c>
      <c r="L193" s="38">
        <f>IF('Data Analysis'!L193='Double Entry'!L193,0,1)</f>
        <v>0</v>
      </c>
      <c r="M193" s="38">
        <f>IF('Data Analysis'!M193='Double Entry'!M193,0,1)</f>
        <v>0</v>
      </c>
      <c r="N193" s="38">
        <f>IF('Data Analysis'!N193='Double Entry'!N193,0,1)</f>
        <v>0</v>
      </c>
      <c r="O193" s="38">
        <f>IF('Data Analysis'!O193='Double Entry'!O193,0,1)</f>
        <v>0</v>
      </c>
      <c r="P193"/>
      <c r="Q193" s="64"/>
      <c r="U193" s="4"/>
      <c r="Z193" s="4">
        <f t="shared" si="5"/>
      </c>
      <c r="AA193" s="17"/>
      <c r="AF193" s="4"/>
    </row>
    <row r="194" spans="1:32" ht="12.75">
      <c r="A194" s="55">
        <f t="shared" si="6"/>
      </c>
      <c r="B194" s="38"/>
      <c r="C194" s="39"/>
      <c r="E194" s="15"/>
      <c r="G194" s="38">
        <f>IF('Data Analysis'!G194='Double Entry'!G194,0,1)</f>
        <v>0</v>
      </c>
      <c r="H194" s="38">
        <f>IF('Data Analysis'!H194='Double Entry'!H194,0,1)</f>
        <v>0</v>
      </c>
      <c r="I194" s="38">
        <f>IF('Data Analysis'!I194='Double Entry'!I194,0,1)</f>
        <v>0</v>
      </c>
      <c r="J194" s="38">
        <f>IF('Data Analysis'!J194='Double Entry'!J194,0,1)</f>
        <v>0</v>
      </c>
      <c r="K194" s="38">
        <f>IF('Data Analysis'!K194='Double Entry'!K194,0,1)</f>
        <v>0</v>
      </c>
      <c r="L194" s="38">
        <f>IF('Data Analysis'!L194='Double Entry'!L194,0,1)</f>
        <v>0</v>
      </c>
      <c r="M194" s="38">
        <f>IF('Data Analysis'!M194='Double Entry'!M194,0,1)</f>
        <v>0</v>
      </c>
      <c r="N194" s="38">
        <f>IF('Data Analysis'!N194='Double Entry'!N194,0,1)</f>
        <v>0</v>
      </c>
      <c r="O194" s="38">
        <f>IF('Data Analysis'!O194='Double Entry'!O194,0,1)</f>
        <v>0</v>
      </c>
      <c r="P194"/>
      <c r="Q194" s="64"/>
      <c r="U194" s="4"/>
      <c r="Z194" s="4">
        <f t="shared" si="5"/>
      </c>
      <c r="AA194" s="17"/>
      <c r="AF194" s="4"/>
    </row>
    <row r="195" spans="1:32" ht="12.75">
      <c r="A195" s="55">
        <f t="shared" si="6"/>
      </c>
      <c r="B195" s="38"/>
      <c r="C195" s="39"/>
      <c r="E195" s="15"/>
      <c r="G195" s="38">
        <f>IF('Data Analysis'!G195='Double Entry'!G195,0,1)</f>
        <v>0</v>
      </c>
      <c r="H195" s="38">
        <f>IF('Data Analysis'!H195='Double Entry'!H195,0,1)</f>
        <v>0</v>
      </c>
      <c r="I195" s="38">
        <f>IF('Data Analysis'!I195='Double Entry'!I195,0,1)</f>
        <v>0</v>
      </c>
      <c r="J195" s="38">
        <f>IF('Data Analysis'!J195='Double Entry'!J195,0,1)</f>
        <v>0</v>
      </c>
      <c r="K195" s="38">
        <f>IF('Data Analysis'!K195='Double Entry'!K195,0,1)</f>
        <v>0</v>
      </c>
      <c r="L195" s="38">
        <f>IF('Data Analysis'!L195='Double Entry'!L195,0,1)</f>
        <v>0</v>
      </c>
      <c r="M195" s="38">
        <f>IF('Data Analysis'!M195='Double Entry'!M195,0,1)</f>
        <v>0</v>
      </c>
      <c r="N195" s="38">
        <f>IF('Data Analysis'!N195='Double Entry'!N195,0,1)</f>
        <v>0</v>
      </c>
      <c r="O195" s="38">
        <f>IF('Data Analysis'!O195='Double Entry'!O195,0,1)</f>
        <v>0</v>
      </c>
      <c r="P195"/>
      <c r="Q195" s="64"/>
      <c r="U195" s="4"/>
      <c r="Z195" s="4">
        <f aca="true" t="shared" si="7" ref="Z195:Z253">IF(Q195="","",1)</f>
      </c>
      <c r="AA195" s="17"/>
      <c r="AF195" s="4"/>
    </row>
    <row r="196" spans="1:32" ht="12.75">
      <c r="A196" s="55">
        <f t="shared" si="6"/>
      </c>
      <c r="B196" s="38"/>
      <c r="C196" s="39"/>
      <c r="E196" s="15"/>
      <c r="G196" s="38">
        <f>IF('Data Analysis'!G196='Double Entry'!G196,0,1)</f>
        <v>0</v>
      </c>
      <c r="H196" s="38">
        <f>IF('Data Analysis'!H196='Double Entry'!H196,0,1)</f>
        <v>0</v>
      </c>
      <c r="I196" s="38">
        <f>IF('Data Analysis'!I196='Double Entry'!I196,0,1)</f>
        <v>0</v>
      </c>
      <c r="J196" s="38">
        <f>IF('Data Analysis'!J196='Double Entry'!J196,0,1)</f>
        <v>0</v>
      </c>
      <c r="K196" s="38">
        <f>IF('Data Analysis'!K196='Double Entry'!K196,0,1)</f>
        <v>0</v>
      </c>
      <c r="L196" s="38">
        <f>IF('Data Analysis'!L196='Double Entry'!L196,0,1)</f>
        <v>0</v>
      </c>
      <c r="M196" s="38">
        <f>IF('Data Analysis'!M196='Double Entry'!M196,0,1)</f>
        <v>0</v>
      </c>
      <c r="N196" s="38">
        <f>IF('Data Analysis'!N196='Double Entry'!N196,0,1)</f>
        <v>0</v>
      </c>
      <c r="O196" s="38">
        <f>IF('Data Analysis'!O196='Double Entry'!O196,0,1)</f>
        <v>0</v>
      </c>
      <c r="P196"/>
      <c r="Q196" s="64"/>
      <c r="U196" s="4"/>
      <c r="Z196" s="4">
        <f t="shared" si="7"/>
      </c>
      <c r="AA196" s="17"/>
      <c r="AF196" s="4"/>
    </row>
    <row r="197" spans="1:32" ht="12.75">
      <c r="A197" s="55">
        <f t="shared" si="6"/>
      </c>
      <c r="B197" s="38"/>
      <c r="C197" s="39"/>
      <c r="E197" s="15"/>
      <c r="G197" s="38">
        <f>IF('Data Analysis'!G197='Double Entry'!G197,0,1)</f>
        <v>0</v>
      </c>
      <c r="H197" s="38">
        <f>IF('Data Analysis'!H197='Double Entry'!H197,0,1)</f>
        <v>0</v>
      </c>
      <c r="I197" s="38">
        <f>IF('Data Analysis'!I197='Double Entry'!I197,0,1)</f>
        <v>0</v>
      </c>
      <c r="J197" s="38">
        <f>IF('Data Analysis'!J197='Double Entry'!J197,0,1)</f>
        <v>0</v>
      </c>
      <c r="K197" s="38">
        <f>IF('Data Analysis'!K197='Double Entry'!K197,0,1)</f>
        <v>0</v>
      </c>
      <c r="L197" s="38">
        <f>IF('Data Analysis'!L197='Double Entry'!L197,0,1)</f>
        <v>0</v>
      </c>
      <c r="M197" s="38">
        <f>IF('Data Analysis'!M197='Double Entry'!M197,0,1)</f>
        <v>0</v>
      </c>
      <c r="N197" s="38">
        <f>IF('Data Analysis'!N197='Double Entry'!N197,0,1)</f>
        <v>0</v>
      </c>
      <c r="O197" s="38">
        <f>IF('Data Analysis'!O197='Double Entry'!O197,0,1)</f>
        <v>0</v>
      </c>
      <c r="P197"/>
      <c r="Q197" s="64"/>
      <c r="U197" s="4"/>
      <c r="Z197" s="4">
        <f t="shared" si="7"/>
      </c>
      <c r="AA197" s="17"/>
      <c r="AF197" s="4"/>
    </row>
    <row r="198" spans="1:32" ht="12.75">
      <c r="A198" s="55">
        <f t="shared" si="6"/>
      </c>
      <c r="B198" s="38"/>
      <c r="C198" s="39"/>
      <c r="E198" s="15"/>
      <c r="G198" s="38">
        <f>IF('Data Analysis'!G198='Double Entry'!G198,0,1)</f>
        <v>0</v>
      </c>
      <c r="H198" s="38">
        <f>IF('Data Analysis'!H198='Double Entry'!H198,0,1)</f>
        <v>0</v>
      </c>
      <c r="I198" s="38">
        <f>IF('Data Analysis'!I198='Double Entry'!I198,0,1)</f>
        <v>0</v>
      </c>
      <c r="J198" s="38">
        <f>IF('Data Analysis'!J198='Double Entry'!J198,0,1)</f>
        <v>0</v>
      </c>
      <c r="K198" s="38">
        <f>IF('Data Analysis'!K198='Double Entry'!K198,0,1)</f>
        <v>0</v>
      </c>
      <c r="L198" s="38">
        <f>IF('Data Analysis'!L198='Double Entry'!L198,0,1)</f>
        <v>0</v>
      </c>
      <c r="M198" s="38">
        <f>IF('Data Analysis'!M198='Double Entry'!M198,0,1)</f>
        <v>0</v>
      </c>
      <c r="N198" s="38">
        <f>IF('Data Analysis'!N198='Double Entry'!N198,0,1)</f>
        <v>0</v>
      </c>
      <c r="O198" s="38">
        <f>IF('Data Analysis'!O198='Double Entry'!O198,0,1)</f>
        <v>0</v>
      </c>
      <c r="P198"/>
      <c r="Q198" s="64"/>
      <c r="U198" s="4"/>
      <c r="Z198" s="4">
        <f t="shared" si="7"/>
      </c>
      <c r="AA198" s="17"/>
      <c r="AF198" s="4"/>
    </row>
    <row r="199" spans="1:32" ht="12.75">
      <c r="A199" s="55">
        <f t="shared" si="6"/>
      </c>
      <c r="B199" s="38"/>
      <c r="C199" s="39"/>
      <c r="E199" s="15"/>
      <c r="G199" s="38">
        <f>IF('Data Analysis'!G199='Double Entry'!G199,0,1)</f>
        <v>0</v>
      </c>
      <c r="H199" s="38">
        <f>IF('Data Analysis'!H199='Double Entry'!H199,0,1)</f>
        <v>0</v>
      </c>
      <c r="I199" s="38">
        <f>IF('Data Analysis'!I199='Double Entry'!I199,0,1)</f>
        <v>0</v>
      </c>
      <c r="J199" s="38">
        <f>IF('Data Analysis'!J199='Double Entry'!J199,0,1)</f>
        <v>0</v>
      </c>
      <c r="K199" s="38">
        <f>IF('Data Analysis'!K199='Double Entry'!K199,0,1)</f>
        <v>0</v>
      </c>
      <c r="L199" s="38">
        <f>IF('Data Analysis'!L199='Double Entry'!L199,0,1)</f>
        <v>0</v>
      </c>
      <c r="M199" s="38">
        <f>IF('Data Analysis'!M199='Double Entry'!M199,0,1)</f>
        <v>0</v>
      </c>
      <c r="N199" s="38">
        <f>IF('Data Analysis'!N199='Double Entry'!N199,0,1)</f>
        <v>0</v>
      </c>
      <c r="O199" s="38">
        <f>IF('Data Analysis'!O199='Double Entry'!O199,0,1)</f>
        <v>0</v>
      </c>
      <c r="P199"/>
      <c r="Q199" s="64"/>
      <c r="U199" s="4"/>
      <c r="Z199" s="4">
        <f t="shared" si="7"/>
      </c>
      <c r="AA199" s="17"/>
      <c r="AF199" s="4"/>
    </row>
    <row r="200" spans="1:32" ht="12.75">
      <c r="A200" s="55">
        <f t="shared" si="6"/>
      </c>
      <c r="B200" s="38"/>
      <c r="C200" s="39"/>
      <c r="E200" s="15"/>
      <c r="G200" s="38">
        <f>IF('Data Analysis'!G200='Double Entry'!G200,0,1)</f>
        <v>0</v>
      </c>
      <c r="H200" s="38">
        <f>IF('Data Analysis'!H200='Double Entry'!H200,0,1)</f>
        <v>0</v>
      </c>
      <c r="I200" s="38">
        <f>IF('Data Analysis'!I200='Double Entry'!I200,0,1)</f>
        <v>0</v>
      </c>
      <c r="J200" s="38">
        <f>IF('Data Analysis'!J200='Double Entry'!J200,0,1)</f>
        <v>0</v>
      </c>
      <c r="K200" s="38">
        <f>IF('Data Analysis'!K200='Double Entry'!K200,0,1)</f>
        <v>0</v>
      </c>
      <c r="L200" s="38">
        <f>IF('Data Analysis'!L200='Double Entry'!L200,0,1)</f>
        <v>0</v>
      </c>
      <c r="M200" s="38">
        <f>IF('Data Analysis'!M200='Double Entry'!M200,0,1)</f>
        <v>0</v>
      </c>
      <c r="N200" s="38">
        <f>IF('Data Analysis'!N200='Double Entry'!N200,0,1)</f>
        <v>0</v>
      </c>
      <c r="O200" s="38">
        <f>IF('Data Analysis'!O200='Double Entry'!O200,0,1)</f>
        <v>0</v>
      </c>
      <c r="P200"/>
      <c r="Q200" s="64"/>
      <c r="U200" s="4"/>
      <c r="Z200" s="4">
        <f t="shared" si="7"/>
      </c>
      <c r="AA200" s="17"/>
      <c r="AF200" s="4"/>
    </row>
    <row r="201" spans="1:32" ht="12.75">
      <c r="A201" s="55">
        <f t="shared" si="6"/>
      </c>
      <c r="B201" s="38"/>
      <c r="C201" s="39"/>
      <c r="E201" s="15"/>
      <c r="G201" s="38">
        <f>IF('Data Analysis'!G201='Double Entry'!G201,0,1)</f>
        <v>0</v>
      </c>
      <c r="H201" s="38">
        <f>IF('Data Analysis'!H201='Double Entry'!H201,0,1)</f>
        <v>0</v>
      </c>
      <c r="I201" s="38">
        <f>IF('Data Analysis'!I201='Double Entry'!I201,0,1)</f>
        <v>0</v>
      </c>
      <c r="J201" s="38">
        <f>IF('Data Analysis'!J201='Double Entry'!J201,0,1)</f>
        <v>0</v>
      </c>
      <c r="K201" s="38">
        <f>IF('Data Analysis'!K201='Double Entry'!K201,0,1)</f>
        <v>0</v>
      </c>
      <c r="L201" s="38">
        <f>IF('Data Analysis'!L201='Double Entry'!L201,0,1)</f>
        <v>0</v>
      </c>
      <c r="M201" s="38">
        <f>IF('Data Analysis'!M201='Double Entry'!M201,0,1)</f>
        <v>0</v>
      </c>
      <c r="N201" s="38">
        <f>IF('Data Analysis'!N201='Double Entry'!N201,0,1)</f>
        <v>0</v>
      </c>
      <c r="O201" s="38">
        <f>IF('Data Analysis'!O201='Double Entry'!O201,0,1)</f>
        <v>0</v>
      </c>
      <c r="P201"/>
      <c r="Q201" s="64"/>
      <c r="U201" s="4"/>
      <c r="Z201" s="4">
        <f t="shared" si="7"/>
      </c>
      <c r="AA201" s="17"/>
      <c r="AF201" s="4"/>
    </row>
    <row r="202" spans="1:32" ht="12.75">
      <c r="A202" s="55">
        <f t="shared" si="6"/>
      </c>
      <c r="B202" s="38"/>
      <c r="C202" s="39"/>
      <c r="E202" s="15"/>
      <c r="G202" s="38">
        <f>IF('Data Analysis'!G202='Double Entry'!G202,0,1)</f>
        <v>0</v>
      </c>
      <c r="H202" s="38">
        <f>IF('Data Analysis'!H202='Double Entry'!H202,0,1)</f>
        <v>0</v>
      </c>
      <c r="I202" s="38">
        <f>IF('Data Analysis'!I202='Double Entry'!I202,0,1)</f>
        <v>0</v>
      </c>
      <c r="J202" s="38">
        <f>IF('Data Analysis'!J202='Double Entry'!J202,0,1)</f>
        <v>0</v>
      </c>
      <c r="K202" s="38">
        <f>IF('Data Analysis'!K202='Double Entry'!K202,0,1)</f>
        <v>0</v>
      </c>
      <c r="L202" s="38">
        <f>IF('Data Analysis'!L202='Double Entry'!L202,0,1)</f>
        <v>0</v>
      </c>
      <c r="M202" s="38">
        <f>IF('Data Analysis'!M202='Double Entry'!M202,0,1)</f>
        <v>0</v>
      </c>
      <c r="N202" s="38">
        <f>IF('Data Analysis'!N202='Double Entry'!N202,0,1)</f>
        <v>0</v>
      </c>
      <c r="O202" s="38">
        <f>IF('Data Analysis'!O202='Double Entry'!O202,0,1)</f>
        <v>0</v>
      </c>
      <c r="P202"/>
      <c r="Q202" s="64"/>
      <c r="U202" s="4"/>
      <c r="Z202" s="4">
        <f t="shared" si="7"/>
      </c>
      <c r="AA202" s="17"/>
      <c r="AF202" s="4"/>
    </row>
    <row r="203" spans="1:32" ht="12.75">
      <c r="A203" s="55">
        <f t="shared" si="6"/>
      </c>
      <c r="B203" s="38"/>
      <c r="C203" s="39"/>
      <c r="E203" s="15"/>
      <c r="G203" s="38">
        <f>IF('Data Analysis'!G203='Double Entry'!G203,0,1)</f>
        <v>0</v>
      </c>
      <c r="H203" s="38">
        <f>IF('Data Analysis'!H203='Double Entry'!H203,0,1)</f>
        <v>0</v>
      </c>
      <c r="I203" s="38">
        <f>IF('Data Analysis'!I203='Double Entry'!I203,0,1)</f>
        <v>0</v>
      </c>
      <c r="J203" s="38">
        <f>IF('Data Analysis'!J203='Double Entry'!J203,0,1)</f>
        <v>0</v>
      </c>
      <c r="K203" s="38">
        <f>IF('Data Analysis'!K203='Double Entry'!K203,0,1)</f>
        <v>0</v>
      </c>
      <c r="L203" s="38">
        <f>IF('Data Analysis'!L203='Double Entry'!L203,0,1)</f>
        <v>0</v>
      </c>
      <c r="M203" s="38">
        <f>IF('Data Analysis'!M203='Double Entry'!M203,0,1)</f>
        <v>0</v>
      </c>
      <c r="N203" s="38">
        <f>IF('Data Analysis'!N203='Double Entry'!N203,0,1)</f>
        <v>0</v>
      </c>
      <c r="O203" s="38">
        <f>IF('Data Analysis'!O203='Double Entry'!O203,0,1)</f>
        <v>0</v>
      </c>
      <c r="P203"/>
      <c r="Q203" s="64"/>
      <c r="U203" s="4"/>
      <c r="Z203" s="4">
        <f t="shared" si="7"/>
      </c>
      <c r="AA203" s="17"/>
      <c r="AF203" s="4"/>
    </row>
    <row r="204" spans="1:32" ht="12.75">
      <c r="A204" s="55">
        <f t="shared" si="6"/>
      </c>
      <c r="B204" s="38"/>
      <c r="C204" s="39"/>
      <c r="E204" s="15"/>
      <c r="G204" s="38">
        <f>IF('Data Analysis'!G204='Double Entry'!G204,0,1)</f>
        <v>0</v>
      </c>
      <c r="H204" s="38">
        <f>IF('Data Analysis'!H204='Double Entry'!H204,0,1)</f>
        <v>0</v>
      </c>
      <c r="I204" s="38">
        <f>IF('Data Analysis'!I204='Double Entry'!I204,0,1)</f>
        <v>0</v>
      </c>
      <c r="J204" s="38">
        <f>IF('Data Analysis'!J204='Double Entry'!J204,0,1)</f>
        <v>0</v>
      </c>
      <c r="K204" s="38">
        <f>IF('Data Analysis'!K204='Double Entry'!K204,0,1)</f>
        <v>0</v>
      </c>
      <c r="L204" s="38">
        <f>IF('Data Analysis'!L204='Double Entry'!L204,0,1)</f>
        <v>0</v>
      </c>
      <c r="M204" s="38">
        <f>IF('Data Analysis'!M204='Double Entry'!M204,0,1)</f>
        <v>0</v>
      </c>
      <c r="N204" s="38">
        <f>IF('Data Analysis'!N204='Double Entry'!N204,0,1)</f>
        <v>0</v>
      </c>
      <c r="O204" s="38">
        <f>IF('Data Analysis'!O204='Double Entry'!O204,0,1)</f>
        <v>0</v>
      </c>
      <c r="P204"/>
      <c r="Q204" s="64"/>
      <c r="U204" s="4"/>
      <c r="Z204" s="4">
        <f t="shared" si="7"/>
      </c>
      <c r="AA204" s="17"/>
      <c r="AF204" s="4"/>
    </row>
    <row r="205" spans="1:32" ht="12.75">
      <c r="A205" s="55">
        <f t="shared" si="6"/>
      </c>
      <c r="G205" s="42"/>
      <c r="I205" s="15"/>
      <c r="J205" s="15"/>
      <c r="K205" s="5"/>
      <c r="L205" s="5"/>
      <c r="M205" s="5"/>
      <c r="N205" s="5"/>
      <c r="O205" s="5"/>
      <c r="P205"/>
      <c r="U205" s="4"/>
      <c r="AA205" s="17"/>
      <c r="AF205" s="4"/>
    </row>
    <row r="206" spans="1:32" ht="12.75">
      <c r="A206" s="55">
        <f t="shared" si="6"/>
      </c>
      <c r="G206" s="38"/>
      <c r="I206" s="15"/>
      <c r="J206" s="15"/>
      <c r="O206" s="4"/>
      <c r="P206"/>
      <c r="U206" s="4"/>
      <c r="AA206" s="17"/>
      <c r="AF206" s="4"/>
    </row>
    <row r="207" spans="1:32" ht="12.75">
      <c r="A207" s="55">
        <f>IF(SUM(F207:AF207)=0,"","error in row")</f>
      </c>
      <c r="F207" s="5"/>
      <c r="H207" s="5"/>
      <c r="I207" s="69"/>
      <c r="J207" s="17"/>
      <c r="L207" s="5"/>
      <c r="M207" s="5"/>
      <c r="N207" s="5"/>
      <c r="O207" s="5"/>
      <c r="P207"/>
      <c r="Q207" s="17"/>
      <c r="U207" s="4"/>
      <c r="AA207" s="17"/>
      <c r="AF207" s="4"/>
    </row>
    <row r="208" spans="1:32" ht="12.75">
      <c r="A208" s="55">
        <f>IF(SUM(G208:AF208)=0,"","error in row")</f>
      </c>
      <c r="G208" s="38"/>
      <c r="H208" s="53"/>
      <c r="I208" s="72"/>
      <c r="J208" s="54"/>
      <c r="O208" s="53"/>
      <c r="P208"/>
      <c r="Q208" s="54"/>
      <c r="U208" s="4"/>
      <c r="AA208" s="17"/>
      <c r="AF208" s="4"/>
    </row>
    <row r="209" spans="1:32" ht="12.75">
      <c r="A209" s="55">
        <f>IF(SUM(G209:AF209)=0,"","error in row")</f>
      </c>
      <c r="G209" s="38"/>
      <c r="H209" s="22"/>
      <c r="I209" s="67"/>
      <c r="J209" s="17"/>
      <c r="O209" s="22"/>
      <c r="P209"/>
      <c r="Q209" s="17"/>
      <c r="U209" s="4"/>
      <c r="AA209" s="17"/>
      <c r="AF209" s="4"/>
    </row>
    <row r="210" spans="1:32" ht="12.75">
      <c r="A210" s="55">
        <f>IF(SUM(G210:AK210)=0,"","error in row")</f>
      </c>
      <c r="G210" s="38"/>
      <c r="N210" s="15"/>
      <c r="P210" s="4"/>
      <c r="AF210" s="17"/>
    </row>
    <row r="211" spans="1:32" ht="12.75">
      <c r="A211" s="55">
        <f>IF(SUM(G211:AK211)=0,"","error in row")</f>
      </c>
      <c r="J211" s="22" t="s">
        <v>32</v>
      </c>
      <c r="K211" s="22"/>
      <c r="L211" s="38">
        <f>IF('Data Analysis'!L211='Double Entry'!L211,0,1)</f>
        <v>0</v>
      </c>
      <c r="M211" s="27"/>
      <c r="N211" s="15"/>
      <c r="P211" s="36"/>
      <c r="Q211" s="36"/>
      <c r="R211" s="36"/>
      <c r="S211" s="36"/>
      <c r="T211" s="36"/>
      <c r="V211" s="36"/>
      <c r="AF211" s="17"/>
    </row>
    <row r="212" spans="1:32" ht="12.75">
      <c r="A212" s="55">
        <f>IF(SUM(G212:AK212)=0,"","error in row")</f>
      </c>
      <c r="G212" s="5" t="s">
        <v>20</v>
      </c>
      <c r="H212" s="38">
        <f>IF('Data Analysis'!H212='Double Entry'!H212,0,1)</f>
        <v>0</v>
      </c>
      <c r="I212" s="29"/>
      <c r="J212" s="22" t="s">
        <v>30</v>
      </c>
      <c r="K212" s="22"/>
      <c r="L212" s="38">
        <f>IF('Data Analysis'!L212='Double Entry'!L212,0,1)</f>
        <v>0</v>
      </c>
      <c r="M212" s="46"/>
      <c r="N212" s="47"/>
      <c r="P212" s="36"/>
      <c r="Q212" s="36"/>
      <c r="R212" s="36"/>
      <c r="S212" s="36"/>
      <c r="T212" s="36"/>
      <c r="V212" s="36"/>
      <c r="AF212" s="17"/>
    </row>
    <row r="213" spans="1:32" ht="118.5">
      <c r="A213" s="55">
        <f aca="true" t="shared" si="8" ref="A213:A258">IF(SUM(G213:AF213)=0,"","error in row")</f>
      </c>
      <c r="B213" s="5"/>
      <c r="C213" s="5"/>
      <c r="D213" s="5"/>
      <c r="E213" s="5"/>
      <c r="F213" s="5"/>
      <c r="G213" s="13" t="s">
        <v>15</v>
      </c>
      <c r="H213" s="33" t="s">
        <v>96</v>
      </c>
      <c r="I213" s="34" t="s">
        <v>16</v>
      </c>
      <c r="J213" s="34" t="s">
        <v>17</v>
      </c>
      <c r="K213" s="35" t="s">
        <v>55</v>
      </c>
      <c r="L213" s="35" t="s">
        <v>56</v>
      </c>
      <c r="M213" s="35" t="s">
        <v>57</v>
      </c>
      <c r="N213" s="35" t="s">
        <v>58</v>
      </c>
      <c r="O213" s="35" t="s">
        <v>59</v>
      </c>
      <c r="P213"/>
      <c r="U213" s="4"/>
      <c r="AA213" s="17"/>
      <c r="AF213" s="4"/>
    </row>
    <row r="214" spans="1:32" ht="12.75">
      <c r="A214" s="55">
        <f t="shared" si="8"/>
      </c>
      <c r="B214" s="38"/>
      <c r="C214" s="39"/>
      <c r="E214" s="15"/>
      <c r="G214" s="38">
        <f>IF('Data Analysis'!G214='Double Entry'!G214,0,1)</f>
        <v>0</v>
      </c>
      <c r="H214" s="38">
        <f>IF('Data Analysis'!H214='Double Entry'!H214,0,1)</f>
        <v>0</v>
      </c>
      <c r="I214" s="38">
        <f>IF('Data Analysis'!I214='Double Entry'!I214,0,1)</f>
        <v>0</v>
      </c>
      <c r="J214" s="38">
        <f>IF('Data Analysis'!J214='Double Entry'!J214,0,1)</f>
        <v>0</v>
      </c>
      <c r="K214" s="38">
        <f>IF('Data Analysis'!K214='Double Entry'!K214,0,1)</f>
        <v>0</v>
      </c>
      <c r="L214" s="38">
        <f>IF('Data Analysis'!L214='Double Entry'!L214,0,1)</f>
        <v>0</v>
      </c>
      <c r="M214" s="38">
        <f>IF('Data Analysis'!M214='Double Entry'!M214,0,1)</f>
        <v>0</v>
      </c>
      <c r="N214" s="38">
        <f>IF('Data Analysis'!N214='Double Entry'!N214,0,1)</f>
        <v>0</v>
      </c>
      <c r="O214" s="38">
        <f>IF('Data Analysis'!O214='Double Entry'!O214,0,1)</f>
        <v>0</v>
      </c>
      <c r="P214"/>
      <c r="Q214" s="64"/>
      <c r="U214" s="4"/>
      <c r="Z214" s="4">
        <f t="shared" si="7"/>
      </c>
      <c r="AA214" s="17"/>
      <c r="AF214" s="4"/>
    </row>
    <row r="215" spans="1:32" ht="12.75">
      <c r="A215" s="55">
        <f t="shared" si="8"/>
      </c>
      <c r="B215" s="38"/>
      <c r="C215" s="39"/>
      <c r="E215" s="15"/>
      <c r="G215" s="38">
        <f>IF('Data Analysis'!G215='Double Entry'!G215,0,1)</f>
        <v>0</v>
      </c>
      <c r="H215" s="38">
        <f>IF('Data Analysis'!H215='Double Entry'!H215,0,1)</f>
        <v>0</v>
      </c>
      <c r="I215" s="38">
        <f>IF('Data Analysis'!I215='Double Entry'!I215,0,1)</f>
        <v>0</v>
      </c>
      <c r="J215" s="38">
        <f>IF('Data Analysis'!J215='Double Entry'!J215,0,1)</f>
        <v>0</v>
      </c>
      <c r="K215" s="38">
        <f>IF('Data Analysis'!K215='Double Entry'!K215,0,1)</f>
        <v>0</v>
      </c>
      <c r="L215" s="38">
        <f>IF('Data Analysis'!L215='Double Entry'!L215,0,1)</f>
        <v>0</v>
      </c>
      <c r="M215" s="38">
        <f>IF('Data Analysis'!M215='Double Entry'!M215,0,1)</f>
        <v>0</v>
      </c>
      <c r="N215" s="38">
        <f>IF('Data Analysis'!N215='Double Entry'!N215,0,1)</f>
        <v>0</v>
      </c>
      <c r="O215" s="38">
        <f>IF('Data Analysis'!O215='Double Entry'!O215,0,1)</f>
        <v>0</v>
      </c>
      <c r="P215"/>
      <c r="Q215" s="64"/>
      <c r="U215" s="4"/>
      <c r="Z215" s="4">
        <f t="shared" si="7"/>
      </c>
      <c r="AA215" s="17"/>
      <c r="AF215" s="4"/>
    </row>
    <row r="216" spans="1:32" ht="12.75">
      <c r="A216" s="55">
        <f t="shared" si="8"/>
      </c>
      <c r="B216" s="38"/>
      <c r="C216" s="39"/>
      <c r="E216" s="15"/>
      <c r="G216" s="38">
        <f>IF('Data Analysis'!G216='Double Entry'!G216,0,1)</f>
        <v>0</v>
      </c>
      <c r="H216" s="38">
        <f>IF('Data Analysis'!H216='Double Entry'!H216,0,1)</f>
        <v>0</v>
      </c>
      <c r="I216" s="38">
        <f>IF('Data Analysis'!I216='Double Entry'!I216,0,1)</f>
        <v>0</v>
      </c>
      <c r="J216" s="38">
        <f>IF('Data Analysis'!J216='Double Entry'!J216,0,1)</f>
        <v>0</v>
      </c>
      <c r="K216" s="38">
        <f>IF('Data Analysis'!K216='Double Entry'!K216,0,1)</f>
        <v>0</v>
      </c>
      <c r="L216" s="38">
        <f>IF('Data Analysis'!L216='Double Entry'!L216,0,1)</f>
        <v>0</v>
      </c>
      <c r="M216" s="38">
        <f>IF('Data Analysis'!M216='Double Entry'!M216,0,1)</f>
        <v>0</v>
      </c>
      <c r="N216" s="38">
        <f>IF('Data Analysis'!N216='Double Entry'!N216,0,1)</f>
        <v>0</v>
      </c>
      <c r="O216" s="38">
        <f>IF('Data Analysis'!O216='Double Entry'!O216,0,1)</f>
        <v>0</v>
      </c>
      <c r="P216"/>
      <c r="Q216" s="64"/>
      <c r="U216" s="4"/>
      <c r="Z216" s="4">
        <f t="shared" si="7"/>
      </c>
      <c r="AA216" s="17"/>
      <c r="AF216" s="4"/>
    </row>
    <row r="217" spans="1:32" ht="12.75">
      <c r="A217" s="55">
        <f t="shared" si="8"/>
      </c>
      <c r="B217" s="38"/>
      <c r="C217" s="39"/>
      <c r="E217" s="15"/>
      <c r="G217" s="38">
        <f>IF('Data Analysis'!G217='Double Entry'!G217,0,1)</f>
        <v>0</v>
      </c>
      <c r="H217" s="38">
        <f>IF('Data Analysis'!H217='Double Entry'!H217,0,1)</f>
        <v>0</v>
      </c>
      <c r="I217" s="38">
        <f>IF('Data Analysis'!I217='Double Entry'!I217,0,1)</f>
        <v>0</v>
      </c>
      <c r="J217" s="38">
        <f>IF('Data Analysis'!J217='Double Entry'!J217,0,1)</f>
        <v>0</v>
      </c>
      <c r="K217" s="38">
        <f>IF('Data Analysis'!K217='Double Entry'!K217,0,1)</f>
        <v>0</v>
      </c>
      <c r="L217" s="38">
        <f>IF('Data Analysis'!L217='Double Entry'!L217,0,1)</f>
        <v>0</v>
      </c>
      <c r="M217" s="38">
        <f>IF('Data Analysis'!M217='Double Entry'!M217,0,1)</f>
        <v>0</v>
      </c>
      <c r="N217" s="38">
        <f>IF('Data Analysis'!N217='Double Entry'!N217,0,1)</f>
        <v>0</v>
      </c>
      <c r="O217" s="38">
        <f>IF('Data Analysis'!O217='Double Entry'!O217,0,1)</f>
        <v>0</v>
      </c>
      <c r="P217"/>
      <c r="Q217" s="64"/>
      <c r="U217" s="4"/>
      <c r="Z217" s="4">
        <f t="shared" si="7"/>
      </c>
      <c r="AA217" s="17"/>
      <c r="AF217" s="4"/>
    </row>
    <row r="218" spans="1:32" ht="12.75">
      <c r="A218" s="55">
        <f t="shared" si="8"/>
      </c>
      <c r="B218" s="38"/>
      <c r="C218" s="39"/>
      <c r="E218" s="15"/>
      <c r="G218" s="38">
        <f>IF('Data Analysis'!G218='Double Entry'!G218,0,1)</f>
        <v>0</v>
      </c>
      <c r="H218" s="38">
        <f>IF('Data Analysis'!H218='Double Entry'!H218,0,1)</f>
        <v>0</v>
      </c>
      <c r="I218" s="38">
        <f>IF('Data Analysis'!I218='Double Entry'!I218,0,1)</f>
        <v>0</v>
      </c>
      <c r="J218" s="38">
        <f>IF('Data Analysis'!J218='Double Entry'!J218,0,1)</f>
        <v>0</v>
      </c>
      <c r="K218" s="38">
        <f>IF('Data Analysis'!K218='Double Entry'!K218,0,1)</f>
        <v>0</v>
      </c>
      <c r="L218" s="38">
        <f>IF('Data Analysis'!L218='Double Entry'!L218,0,1)</f>
        <v>0</v>
      </c>
      <c r="M218" s="38">
        <f>IF('Data Analysis'!M218='Double Entry'!M218,0,1)</f>
        <v>0</v>
      </c>
      <c r="N218" s="38">
        <f>IF('Data Analysis'!N218='Double Entry'!N218,0,1)</f>
        <v>0</v>
      </c>
      <c r="O218" s="38">
        <f>IF('Data Analysis'!O218='Double Entry'!O218,0,1)</f>
        <v>0</v>
      </c>
      <c r="P218"/>
      <c r="Q218" s="64"/>
      <c r="U218" s="4"/>
      <c r="Z218" s="4">
        <f t="shared" si="7"/>
      </c>
      <c r="AA218" s="17"/>
      <c r="AF218" s="4"/>
    </row>
    <row r="219" spans="1:32" ht="12.75">
      <c r="A219" s="55">
        <f t="shared" si="8"/>
      </c>
      <c r="B219" s="38"/>
      <c r="C219" s="39"/>
      <c r="E219" s="15"/>
      <c r="G219" s="38">
        <f>IF('Data Analysis'!G219='Double Entry'!G219,0,1)</f>
        <v>0</v>
      </c>
      <c r="H219" s="38">
        <f>IF('Data Analysis'!H219='Double Entry'!H219,0,1)</f>
        <v>0</v>
      </c>
      <c r="I219" s="38">
        <f>IF('Data Analysis'!I219='Double Entry'!I219,0,1)</f>
        <v>0</v>
      </c>
      <c r="J219" s="38">
        <f>IF('Data Analysis'!J219='Double Entry'!J219,0,1)</f>
        <v>0</v>
      </c>
      <c r="K219" s="38">
        <f>IF('Data Analysis'!K219='Double Entry'!K219,0,1)</f>
        <v>0</v>
      </c>
      <c r="L219" s="38">
        <f>IF('Data Analysis'!L219='Double Entry'!L219,0,1)</f>
        <v>0</v>
      </c>
      <c r="M219" s="38">
        <f>IF('Data Analysis'!M219='Double Entry'!M219,0,1)</f>
        <v>0</v>
      </c>
      <c r="N219" s="38">
        <f>IF('Data Analysis'!N219='Double Entry'!N219,0,1)</f>
        <v>0</v>
      </c>
      <c r="O219" s="38">
        <f>IF('Data Analysis'!O219='Double Entry'!O219,0,1)</f>
        <v>0</v>
      </c>
      <c r="P219"/>
      <c r="Q219" s="64"/>
      <c r="U219" s="4"/>
      <c r="Z219" s="4">
        <f t="shared" si="7"/>
      </c>
      <c r="AA219" s="17"/>
      <c r="AF219" s="4"/>
    </row>
    <row r="220" spans="1:32" ht="12.75">
      <c r="A220" s="55">
        <f t="shared" si="8"/>
      </c>
      <c r="B220" s="38"/>
      <c r="C220" s="39"/>
      <c r="E220" s="15"/>
      <c r="G220" s="38">
        <f>IF('Data Analysis'!G220='Double Entry'!G220,0,1)</f>
        <v>0</v>
      </c>
      <c r="H220" s="38">
        <f>IF('Data Analysis'!H220='Double Entry'!H220,0,1)</f>
        <v>0</v>
      </c>
      <c r="I220" s="38">
        <f>IF('Data Analysis'!I220='Double Entry'!I220,0,1)</f>
        <v>0</v>
      </c>
      <c r="J220" s="38">
        <f>IF('Data Analysis'!J220='Double Entry'!J220,0,1)</f>
        <v>0</v>
      </c>
      <c r="K220" s="38">
        <f>IF('Data Analysis'!K220='Double Entry'!K220,0,1)</f>
        <v>0</v>
      </c>
      <c r="L220" s="38">
        <f>IF('Data Analysis'!L220='Double Entry'!L220,0,1)</f>
        <v>0</v>
      </c>
      <c r="M220" s="38">
        <f>IF('Data Analysis'!M220='Double Entry'!M220,0,1)</f>
        <v>0</v>
      </c>
      <c r="N220" s="38">
        <f>IF('Data Analysis'!N220='Double Entry'!N220,0,1)</f>
        <v>0</v>
      </c>
      <c r="O220" s="38">
        <f>IF('Data Analysis'!O220='Double Entry'!O220,0,1)</f>
        <v>0</v>
      </c>
      <c r="P220"/>
      <c r="Q220" s="64"/>
      <c r="U220" s="4"/>
      <c r="Z220" s="4">
        <f t="shared" si="7"/>
      </c>
      <c r="AA220" s="17"/>
      <c r="AF220" s="4"/>
    </row>
    <row r="221" spans="1:32" ht="12.75">
      <c r="A221" s="55">
        <f t="shared" si="8"/>
      </c>
      <c r="B221" s="38"/>
      <c r="C221" s="39"/>
      <c r="E221" s="15"/>
      <c r="G221" s="38">
        <f>IF('Data Analysis'!G221='Double Entry'!G221,0,1)</f>
        <v>0</v>
      </c>
      <c r="H221" s="38">
        <f>IF('Data Analysis'!H221='Double Entry'!H221,0,1)</f>
        <v>0</v>
      </c>
      <c r="I221" s="38">
        <f>IF('Data Analysis'!I221='Double Entry'!I221,0,1)</f>
        <v>0</v>
      </c>
      <c r="J221" s="38">
        <f>IF('Data Analysis'!J221='Double Entry'!J221,0,1)</f>
        <v>0</v>
      </c>
      <c r="K221" s="38">
        <f>IF('Data Analysis'!K221='Double Entry'!K221,0,1)</f>
        <v>0</v>
      </c>
      <c r="L221" s="38">
        <f>IF('Data Analysis'!L221='Double Entry'!L221,0,1)</f>
        <v>0</v>
      </c>
      <c r="M221" s="38">
        <f>IF('Data Analysis'!M221='Double Entry'!M221,0,1)</f>
        <v>0</v>
      </c>
      <c r="N221" s="38">
        <f>IF('Data Analysis'!N221='Double Entry'!N221,0,1)</f>
        <v>0</v>
      </c>
      <c r="O221" s="38">
        <f>IF('Data Analysis'!O221='Double Entry'!O221,0,1)</f>
        <v>0</v>
      </c>
      <c r="P221"/>
      <c r="Q221" s="64"/>
      <c r="U221" s="4"/>
      <c r="Z221" s="4">
        <f t="shared" si="7"/>
      </c>
      <c r="AA221" s="17"/>
      <c r="AF221" s="4"/>
    </row>
    <row r="222" spans="1:32" ht="12.75">
      <c r="A222" s="55">
        <f t="shared" si="8"/>
      </c>
      <c r="B222" s="38"/>
      <c r="C222" s="39"/>
      <c r="E222" s="15"/>
      <c r="G222" s="38">
        <f>IF('Data Analysis'!G222='Double Entry'!G222,0,1)</f>
        <v>0</v>
      </c>
      <c r="H222" s="38">
        <f>IF('Data Analysis'!H222='Double Entry'!H222,0,1)</f>
        <v>0</v>
      </c>
      <c r="I222" s="38">
        <f>IF('Data Analysis'!I222='Double Entry'!I222,0,1)</f>
        <v>0</v>
      </c>
      <c r="J222" s="38">
        <f>IF('Data Analysis'!J222='Double Entry'!J222,0,1)</f>
        <v>0</v>
      </c>
      <c r="K222" s="38">
        <f>IF('Data Analysis'!K222='Double Entry'!K222,0,1)</f>
        <v>0</v>
      </c>
      <c r="L222" s="38">
        <f>IF('Data Analysis'!L222='Double Entry'!L222,0,1)</f>
        <v>0</v>
      </c>
      <c r="M222" s="38">
        <f>IF('Data Analysis'!M222='Double Entry'!M222,0,1)</f>
        <v>0</v>
      </c>
      <c r="N222" s="38">
        <f>IF('Data Analysis'!N222='Double Entry'!N222,0,1)</f>
        <v>0</v>
      </c>
      <c r="O222" s="38">
        <f>IF('Data Analysis'!O222='Double Entry'!O222,0,1)</f>
        <v>0</v>
      </c>
      <c r="P222"/>
      <c r="Q222" s="64"/>
      <c r="U222" s="4"/>
      <c r="Z222" s="4">
        <f t="shared" si="7"/>
      </c>
      <c r="AA222" s="17"/>
      <c r="AF222" s="4"/>
    </row>
    <row r="223" spans="1:32" ht="12.75">
      <c r="A223" s="55">
        <f t="shared" si="8"/>
      </c>
      <c r="B223" s="38"/>
      <c r="C223" s="39"/>
      <c r="E223" s="15"/>
      <c r="G223" s="38">
        <f>IF('Data Analysis'!G223='Double Entry'!G223,0,1)</f>
        <v>0</v>
      </c>
      <c r="H223" s="38">
        <f>IF('Data Analysis'!H223='Double Entry'!H223,0,1)</f>
        <v>0</v>
      </c>
      <c r="I223" s="38">
        <f>IF('Data Analysis'!I223='Double Entry'!I223,0,1)</f>
        <v>0</v>
      </c>
      <c r="J223" s="38">
        <f>IF('Data Analysis'!J223='Double Entry'!J223,0,1)</f>
        <v>0</v>
      </c>
      <c r="K223" s="38">
        <f>IF('Data Analysis'!K223='Double Entry'!K223,0,1)</f>
        <v>0</v>
      </c>
      <c r="L223" s="38">
        <f>IF('Data Analysis'!L223='Double Entry'!L223,0,1)</f>
        <v>0</v>
      </c>
      <c r="M223" s="38">
        <f>IF('Data Analysis'!M223='Double Entry'!M223,0,1)</f>
        <v>0</v>
      </c>
      <c r="N223" s="38">
        <f>IF('Data Analysis'!N223='Double Entry'!N223,0,1)</f>
        <v>0</v>
      </c>
      <c r="O223" s="38">
        <f>IF('Data Analysis'!O223='Double Entry'!O223,0,1)</f>
        <v>0</v>
      </c>
      <c r="P223"/>
      <c r="Q223" s="64"/>
      <c r="U223" s="4"/>
      <c r="Z223" s="4">
        <f t="shared" si="7"/>
      </c>
      <c r="AA223" s="17"/>
      <c r="AF223" s="4"/>
    </row>
    <row r="224" spans="1:32" ht="12.75">
      <c r="A224" s="55">
        <f t="shared" si="8"/>
      </c>
      <c r="B224" s="38"/>
      <c r="C224" s="39"/>
      <c r="E224" s="15"/>
      <c r="G224" s="38">
        <f>IF('Data Analysis'!G224='Double Entry'!G224,0,1)</f>
        <v>0</v>
      </c>
      <c r="H224" s="38">
        <f>IF('Data Analysis'!H224='Double Entry'!H224,0,1)</f>
        <v>0</v>
      </c>
      <c r="I224" s="38">
        <f>IF('Data Analysis'!I224='Double Entry'!I224,0,1)</f>
        <v>0</v>
      </c>
      <c r="J224" s="38">
        <f>IF('Data Analysis'!J224='Double Entry'!J224,0,1)</f>
        <v>0</v>
      </c>
      <c r="K224" s="38">
        <f>IF('Data Analysis'!K224='Double Entry'!K224,0,1)</f>
        <v>0</v>
      </c>
      <c r="L224" s="38">
        <f>IF('Data Analysis'!L224='Double Entry'!L224,0,1)</f>
        <v>0</v>
      </c>
      <c r="M224" s="38">
        <f>IF('Data Analysis'!M224='Double Entry'!M224,0,1)</f>
        <v>0</v>
      </c>
      <c r="N224" s="38">
        <f>IF('Data Analysis'!N224='Double Entry'!N224,0,1)</f>
        <v>0</v>
      </c>
      <c r="O224" s="38">
        <f>IF('Data Analysis'!O224='Double Entry'!O224,0,1)</f>
        <v>0</v>
      </c>
      <c r="P224"/>
      <c r="Q224" s="64"/>
      <c r="U224" s="4"/>
      <c r="Z224" s="4">
        <f t="shared" si="7"/>
      </c>
      <c r="AA224" s="17"/>
      <c r="AF224" s="4"/>
    </row>
    <row r="225" spans="1:32" ht="12.75">
      <c r="A225" s="55">
        <f t="shared" si="8"/>
      </c>
      <c r="B225" s="38"/>
      <c r="C225" s="39"/>
      <c r="E225" s="15"/>
      <c r="G225" s="38">
        <f>IF('Data Analysis'!G225='Double Entry'!G225,0,1)</f>
        <v>0</v>
      </c>
      <c r="H225" s="38">
        <f>IF('Data Analysis'!H225='Double Entry'!H225,0,1)</f>
        <v>0</v>
      </c>
      <c r="I225" s="38">
        <f>IF('Data Analysis'!I225='Double Entry'!I225,0,1)</f>
        <v>0</v>
      </c>
      <c r="J225" s="38">
        <f>IF('Data Analysis'!J225='Double Entry'!J225,0,1)</f>
        <v>0</v>
      </c>
      <c r="K225" s="38">
        <f>IF('Data Analysis'!K225='Double Entry'!K225,0,1)</f>
        <v>0</v>
      </c>
      <c r="L225" s="38">
        <f>IF('Data Analysis'!L225='Double Entry'!L225,0,1)</f>
        <v>0</v>
      </c>
      <c r="M225" s="38">
        <f>IF('Data Analysis'!M225='Double Entry'!M225,0,1)</f>
        <v>0</v>
      </c>
      <c r="N225" s="38">
        <f>IF('Data Analysis'!N225='Double Entry'!N225,0,1)</f>
        <v>0</v>
      </c>
      <c r="O225" s="38">
        <f>IF('Data Analysis'!O225='Double Entry'!O225,0,1)</f>
        <v>0</v>
      </c>
      <c r="P225"/>
      <c r="Q225" s="64"/>
      <c r="U225" s="4"/>
      <c r="Z225" s="4">
        <f t="shared" si="7"/>
      </c>
      <c r="AA225" s="17"/>
      <c r="AF225" s="4"/>
    </row>
    <row r="226" spans="1:32" ht="12.75">
      <c r="A226" s="55">
        <f t="shared" si="8"/>
      </c>
      <c r="B226" s="38"/>
      <c r="C226" s="39"/>
      <c r="E226" s="15"/>
      <c r="G226" s="38">
        <f>IF('Data Analysis'!G226='Double Entry'!G226,0,1)</f>
        <v>0</v>
      </c>
      <c r="H226" s="38">
        <f>IF('Data Analysis'!H226='Double Entry'!H226,0,1)</f>
        <v>0</v>
      </c>
      <c r="I226" s="38">
        <f>IF('Data Analysis'!I226='Double Entry'!I226,0,1)</f>
        <v>0</v>
      </c>
      <c r="J226" s="38">
        <f>IF('Data Analysis'!J226='Double Entry'!J226,0,1)</f>
        <v>0</v>
      </c>
      <c r="K226" s="38">
        <f>IF('Data Analysis'!K226='Double Entry'!K226,0,1)</f>
        <v>0</v>
      </c>
      <c r="L226" s="38">
        <f>IF('Data Analysis'!L226='Double Entry'!L226,0,1)</f>
        <v>0</v>
      </c>
      <c r="M226" s="38">
        <f>IF('Data Analysis'!M226='Double Entry'!M226,0,1)</f>
        <v>0</v>
      </c>
      <c r="N226" s="38">
        <f>IF('Data Analysis'!N226='Double Entry'!N226,0,1)</f>
        <v>0</v>
      </c>
      <c r="O226" s="38">
        <f>IF('Data Analysis'!O226='Double Entry'!O226,0,1)</f>
        <v>0</v>
      </c>
      <c r="P226"/>
      <c r="Q226" s="64"/>
      <c r="U226" s="4"/>
      <c r="Z226" s="4">
        <f t="shared" si="7"/>
      </c>
      <c r="AA226" s="17"/>
      <c r="AF226" s="4"/>
    </row>
    <row r="227" spans="1:32" ht="12.75">
      <c r="A227" s="55">
        <f t="shared" si="8"/>
      </c>
      <c r="B227" s="38"/>
      <c r="C227" s="39"/>
      <c r="E227" s="15"/>
      <c r="G227" s="38">
        <f>IF('Data Analysis'!G227='Double Entry'!G227,0,1)</f>
        <v>0</v>
      </c>
      <c r="H227" s="38">
        <f>IF('Data Analysis'!H227='Double Entry'!H227,0,1)</f>
        <v>0</v>
      </c>
      <c r="I227" s="38">
        <f>IF('Data Analysis'!I227='Double Entry'!I227,0,1)</f>
        <v>0</v>
      </c>
      <c r="J227" s="38">
        <f>IF('Data Analysis'!J227='Double Entry'!J227,0,1)</f>
        <v>0</v>
      </c>
      <c r="K227" s="38">
        <f>IF('Data Analysis'!K227='Double Entry'!K227,0,1)</f>
        <v>0</v>
      </c>
      <c r="L227" s="38">
        <f>IF('Data Analysis'!L227='Double Entry'!L227,0,1)</f>
        <v>0</v>
      </c>
      <c r="M227" s="38">
        <f>IF('Data Analysis'!M227='Double Entry'!M227,0,1)</f>
        <v>0</v>
      </c>
      <c r="N227" s="38">
        <f>IF('Data Analysis'!N227='Double Entry'!N227,0,1)</f>
        <v>0</v>
      </c>
      <c r="O227" s="38">
        <f>IF('Data Analysis'!O227='Double Entry'!O227,0,1)</f>
        <v>0</v>
      </c>
      <c r="P227"/>
      <c r="Q227" s="64"/>
      <c r="U227" s="4"/>
      <c r="Z227" s="4">
        <f t="shared" si="7"/>
      </c>
      <c r="AA227" s="17"/>
      <c r="AF227" s="4"/>
    </row>
    <row r="228" spans="1:32" ht="12.75">
      <c r="A228" s="55">
        <f t="shared" si="8"/>
      </c>
      <c r="B228" s="38"/>
      <c r="C228" s="39"/>
      <c r="E228" s="15"/>
      <c r="G228" s="38">
        <f>IF('Data Analysis'!G228='Double Entry'!G228,0,1)</f>
        <v>0</v>
      </c>
      <c r="H228" s="38">
        <f>IF('Data Analysis'!H228='Double Entry'!H228,0,1)</f>
        <v>0</v>
      </c>
      <c r="I228" s="38">
        <f>IF('Data Analysis'!I228='Double Entry'!I228,0,1)</f>
        <v>0</v>
      </c>
      <c r="J228" s="38">
        <f>IF('Data Analysis'!J228='Double Entry'!J228,0,1)</f>
        <v>0</v>
      </c>
      <c r="K228" s="38">
        <f>IF('Data Analysis'!K228='Double Entry'!K228,0,1)</f>
        <v>0</v>
      </c>
      <c r="L228" s="38">
        <f>IF('Data Analysis'!L228='Double Entry'!L228,0,1)</f>
        <v>0</v>
      </c>
      <c r="M228" s="38">
        <f>IF('Data Analysis'!M228='Double Entry'!M228,0,1)</f>
        <v>0</v>
      </c>
      <c r="N228" s="38">
        <f>IF('Data Analysis'!N228='Double Entry'!N228,0,1)</f>
        <v>0</v>
      </c>
      <c r="O228" s="38">
        <f>IF('Data Analysis'!O228='Double Entry'!O228,0,1)</f>
        <v>0</v>
      </c>
      <c r="P228"/>
      <c r="Q228" s="64"/>
      <c r="U228" s="4"/>
      <c r="Z228" s="4">
        <f t="shared" si="7"/>
      </c>
      <c r="AA228" s="17"/>
      <c r="AF228" s="4"/>
    </row>
    <row r="229" spans="1:32" ht="12.75">
      <c r="A229" s="55">
        <f t="shared" si="8"/>
      </c>
      <c r="B229" s="38"/>
      <c r="C229" s="39"/>
      <c r="E229" s="15"/>
      <c r="G229" s="38">
        <f>IF('Data Analysis'!G229='Double Entry'!G229,0,1)</f>
        <v>0</v>
      </c>
      <c r="H229" s="38">
        <f>IF('Data Analysis'!H229='Double Entry'!H229,0,1)</f>
        <v>0</v>
      </c>
      <c r="I229" s="38">
        <f>IF('Data Analysis'!I229='Double Entry'!I229,0,1)</f>
        <v>0</v>
      </c>
      <c r="J229" s="38">
        <f>IF('Data Analysis'!J229='Double Entry'!J229,0,1)</f>
        <v>0</v>
      </c>
      <c r="K229" s="38">
        <f>IF('Data Analysis'!K229='Double Entry'!K229,0,1)</f>
        <v>0</v>
      </c>
      <c r="L229" s="38">
        <f>IF('Data Analysis'!L229='Double Entry'!L229,0,1)</f>
        <v>0</v>
      </c>
      <c r="M229" s="38">
        <f>IF('Data Analysis'!M229='Double Entry'!M229,0,1)</f>
        <v>0</v>
      </c>
      <c r="N229" s="38">
        <f>IF('Data Analysis'!N229='Double Entry'!N229,0,1)</f>
        <v>0</v>
      </c>
      <c r="O229" s="38">
        <f>IF('Data Analysis'!O229='Double Entry'!O229,0,1)</f>
        <v>0</v>
      </c>
      <c r="P229"/>
      <c r="Q229" s="64"/>
      <c r="U229" s="4"/>
      <c r="Z229" s="4">
        <f t="shared" si="7"/>
      </c>
      <c r="AA229" s="17"/>
      <c r="AF229" s="4"/>
    </row>
    <row r="230" spans="1:32" ht="12.75">
      <c r="A230" s="55">
        <f t="shared" si="8"/>
      </c>
      <c r="B230" s="38"/>
      <c r="C230" s="39"/>
      <c r="E230" s="15"/>
      <c r="G230" s="38">
        <f>IF('Data Analysis'!G230='Double Entry'!G230,0,1)</f>
        <v>0</v>
      </c>
      <c r="H230" s="38">
        <f>IF('Data Analysis'!H230='Double Entry'!H230,0,1)</f>
        <v>0</v>
      </c>
      <c r="I230" s="38">
        <f>IF('Data Analysis'!I230='Double Entry'!I230,0,1)</f>
        <v>0</v>
      </c>
      <c r="J230" s="38">
        <f>IF('Data Analysis'!J230='Double Entry'!J230,0,1)</f>
        <v>0</v>
      </c>
      <c r="K230" s="38">
        <f>IF('Data Analysis'!K230='Double Entry'!K230,0,1)</f>
        <v>0</v>
      </c>
      <c r="L230" s="38">
        <f>IF('Data Analysis'!L230='Double Entry'!L230,0,1)</f>
        <v>0</v>
      </c>
      <c r="M230" s="38">
        <f>IF('Data Analysis'!M230='Double Entry'!M230,0,1)</f>
        <v>0</v>
      </c>
      <c r="N230" s="38">
        <f>IF('Data Analysis'!N230='Double Entry'!N230,0,1)</f>
        <v>0</v>
      </c>
      <c r="O230" s="38">
        <f>IF('Data Analysis'!O230='Double Entry'!O230,0,1)</f>
        <v>0</v>
      </c>
      <c r="P230"/>
      <c r="Q230" s="64"/>
      <c r="U230" s="4"/>
      <c r="Z230" s="4">
        <f t="shared" si="7"/>
      </c>
      <c r="AA230" s="17"/>
      <c r="AF230" s="4"/>
    </row>
    <row r="231" spans="1:32" ht="12.75">
      <c r="A231" s="55">
        <f t="shared" si="8"/>
      </c>
      <c r="B231" s="38"/>
      <c r="C231" s="39"/>
      <c r="E231" s="15"/>
      <c r="G231" s="38">
        <f>IF('Data Analysis'!G231='Double Entry'!G231,0,1)</f>
        <v>0</v>
      </c>
      <c r="H231" s="38">
        <f>IF('Data Analysis'!H231='Double Entry'!H231,0,1)</f>
        <v>0</v>
      </c>
      <c r="I231" s="38">
        <f>IF('Data Analysis'!I231='Double Entry'!I231,0,1)</f>
        <v>0</v>
      </c>
      <c r="J231" s="38">
        <f>IF('Data Analysis'!J231='Double Entry'!J231,0,1)</f>
        <v>0</v>
      </c>
      <c r="K231" s="38">
        <f>IF('Data Analysis'!K231='Double Entry'!K231,0,1)</f>
        <v>0</v>
      </c>
      <c r="L231" s="38">
        <f>IF('Data Analysis'!L231='Double Entry'!L231,0,1)</f>
        <v>0</v>
      </c>
      <c r="M231" s="38">
        <f>IF('Data Analysis'!M231='Double Entry'!M231,0,1)</f>
        <v>0</v>
      </c>
      <c r="N231" s="38">
        <f>IF('Data Analysis'!N231='Double Entry'!N231,0,1)</f>
        <v>0</v>
      </c>
      <c r="O231" s="38">
        <f>IF('Data Analysis'!O231='Double Entry'!O231,0,1)</f>
        <v>0</v>
      </c>
      <c r="P231"/>
      <c r="Q231" s="64"/>
      <c r="U231" s="4"/>
      <c r="Z231" s="4">
        <f t="shared" si="7"/>
      </c>
      <c r="AA231" s="17"/>
      <c r="AF231" s="4"/>
    </row>
    <row r="232" spans="1:32" ht="12.75">
      <c r="A232" s="55">
        <f t="shared" si="8"/>
      </c>
      <c r="B232" s="38"/>
      <c r="C232" s="39"/>
      <c r="E232" s="15"/>
      <c r="G232" s="38">
        <f>IF('Data Analysis'!G232='Double Entry'!G232,0,1)</f>
        <v>0</v>
      </c>
      <c r="H232" s="38">
        <f>IF('Data Analysis'!H232='Double Entry'!H232,0,1)</f>
        <v>0</v>
      </c>
      <c r="I232" s="38">
        <f>IF('Data Analysis'!I232='Double Entry'!I232,0,1)</f>
        <v>0</v>
      </c>
      <c r="J232" s="38">
        <f>IF('Data Analysis'!J232='Double Entry'!J232,0,1)</f>
        <v>0</v>
      </c>
      <c r="K232" s="38">
        <f>IF('Data Analysis'!K232='Double Entry'!K232,0,1)</f>
        <v>0</v>
      </c>
      <c r="L232" s="38">
        <f>IF('Data Analysis'!L232='Double Entry'!L232,0,1)</f>
        <v>0</v>
      </c>
      <c r="M232" s="38">
        <f>IF('Data Analysis'!M232='Double Entry'!M232,0,1)</f>
        <v>0</v>
      </c>
      <c r="N232" s="38">
        <f>IF('Data Analysis'!N232='Double Entry'!N232,0,1)</f>
        <v>0</v>
      </c>
      <c r="O232" s="38">
        <f>IF('Data Analysis'!O232='Double Entry'!O232,0,1)</f>
        <v>0</v>
      </c>
      <c r="P232"/>
      <c r="Q232" s="64"/>
      <c r="U232" s="4"/>
      <c r="Z232" s="4">
        <f t="shared" si="7"/>
      </c>
      <c r="AA232" s="17"/>
      <c r="AF232" s="4"/>
    </row>
    <row r="233" spans="1:32" ht="12.75">
      <c r="A233" s="55">
        <f t="shared" si="8"/>
      </c>
      <c r="B233" s="38"/>
      <c r="C233" s="39"/>
      <c r="E233" s="15"/>
      <c r="G233" s="38">
        <f>IF('Data Analysis'!G233='Double Entry'!G233,0,1)</f>
        <v>0</v>
      </c>
      <c r="H233" s="38">
        <f>IF('Data Analysis'!H233='Double Entry'!H233,0,1)</f>
        <v>0</v>
      </c>
      <c r="I233" s="38">
        <f>IF('Data Analysis'!I233='Double Entry'!I233,0,1)</f>
        <v>0</v>
      </c>
      <c r="J233" s="38">
        <f>IF('Data Analysis'!J233='Double Entry'!J233,0,1)</f>
        <v>0</v>
      </c>
      <c r="K233" s="38">
        <f>IF('Data Analysis'!K233='Double Entry'!K233,0,1)</f>
        <v>0</v>
      </c>
      <c r="L233" s="38">
        <f>IF('Data Analysis'!L233='Double Entry'!L233,0,1)</f>
        <v>0</v>
      </c>
      <c r="M233" s="38">
        <f>IF('Data Analysis'!M233='Double Entry'!M233,0,1)</f>
        <v>0</v>
      </c>
      <c r="N233" s="38">
        <f>IF('Data Analysis'!N233='Double Entry'!N233,0,1)</f>
        <v>0</v>
      </c>
      <c r="O233" s="38">
        <f>IF('Data Analysis'!O233='Double Entry'!O233,0,1)</f>
        <v>0</v>
      </c>
      <c r="P233"/>
      <c r="Q233" s="64"/>
      <c r="U233" s="4"/>
      <c r="Z233" s="4">
        <f t="shared" si="7"/>
      </c>
      <c r="AA233" s="17"/>
      <c r="AF233" s="4"/>
    </row>
    <row r="234" spans="1:32" ht="12.75">
      <c r="A234" s="55">
        <f t="shared" si="8"/>
      </c>
      <c r="B234" s="38"/>
      <c r="C234" s="39"/>
      <c r="E234" s="15"/>
      <c r="G234" s="38">
        <f>IF('Data Analysis'!G234='Double Entry'!G234,0,1)</f>
        <v>0</v>
      </c>
      <c r="H234" s="38">
        <f>IF('Data Analysis'!H234='Double Entry'!H234,0,1)</f>
        <v>0</v>
      </c>
      <c r="I234" s="38">
        <f>IF('Data Analysis'!I234='Double Entry'!I234,0,1)</f>
        <v>0</v>
      </c>
      <c r="J234" s="38">
        <f>IF('Data Analysis'!J234='Double Entry'!J234,0,1)</f>
        <v>0</v>
      </c>
      <c r="K234" s="38">
        <f>IF('Data Analysis'!K234='Double Entry'!K234,0,1)</f>
        <v>0</v>
      </c>
      <c r="L234" s="38">
        <f>IF('Data Analysis'!L234='Double Entry'!L234,0,1)</f>
        <v>0</v>
      </c>
      <c r="M234" s="38">
        <f>IF('Data Analysis'!M234='Double Entry'!M234,0,1)</f>
        <v>0</v>
      </c>
      <c r="N234" s="38">
        <f>IF('Data Analysis'!N234='Double Entry'!N234,0,1)</f>
        <v>0</v>
      </c>
      <c r="O234" s="38">
        <f>IF('Data Analysis'!O234='Double Entry'!O234,0,1)</f>
        <v>0</v>
      </c>
      <c r="P234"/>
      <c r="Q234" s="64"/>
      <c r="U234" s="4"/>
      <c r="Z234" s="4">
        <f t="shared" si="7"/>
      </c>
      <c r="AA234" s="17"/>
      <c r="AF234" s="4"/>
    </row>
    <row r="235" spans="1:32" ht="12.75">
      <c r="A235" s="55">
        <f t="shared" si="8"/>
      </c>
      <c r="B235" s="38"/>
      <c r="C235" s="39"/>
      <c r="E235" s="15"/>
      <c r="G235" s="38">
        <f>IF('Data Analysis'!G235='Double Entry'!G235,0,1)</f>
        <v>0</v>
      </c>
      <c r="H235" s="38">
        <f>IF('Data Analysis'!H235='Double Entry'!H235,0,1)</f>
        <v>0</v>
      </c>
      <c r="I235" s="38">
        <f>IF('Data Analysis'!I235='Double Entry'!I235,0,1)</f>
        <v>0</v>
      </c>
      <c r="J235" s="38">
        <f>IF('Data Analysis'!J235='Double Entry'!J235,0,1)</f>
        <v>0</v>
      </c>
      <c r="K235" s="38">
        <f>IF('Data Analysis'!K235='Double Entry'!K235,0,1)</f>
        <v>0</v>
      </c>
      <c r="L235" s="38">
        <f>IF('Data Analysis'!L235='Double Entry'!L235,0,1)</f>
        <v>0</v>
      </c>
      <c r="M235" s="38">
        <f>IF('Data Analysis'!M235='Double Entry'!M235,0,1)</f>
        <v>0</v>
      </c>
      <c r="N235" s="38">
        <f>IF('Data Analysis'!N235='Double Entry'!N235,0,1)</f>
        <v>0</v>
      </c>
      <c r="O235" s="38">
        <f>IF('Data Analysis'!O235='Double Entry'!O235,0,1)</f>
        <v>0</v>
      </c>
      <c r="P235"/>
      <c r="Q235" s="64"/>
      <c r="U235" s="4"/>
      <c r="Z235" s="4">
        <f t="shared" si="7"/>
      </c>
      <c r="AA235" s="17"/>
      <c r="AF235" s="4"/>
    </row>
    <row r="236" spans="1:32" ht="12.75">
      <c r="A236" s="55">
        <f t="shared" si="8"/>
      </c>
      <c r="B236" s="38"/>
      <c r="C236" s="39"/>
      <c r="E236" s="15"/>
      <c r="G236" s="38">
        <f>IF('Data Analysis'!G236='Double Entry'!G236,0,1)</f>
        <v>0</v>
      </c>
      <c r="H236" s="38">
        <f>IF('Data Analysis'!H236='Double Entry'!H236,0,1)</f>
        <v>0</v>
      </c>
      <c r="I236" s="38">
        <f>IF('Data Analysis'!I236='Double Entry'!I236,0,1)</f>
        <v>0</v>
      </c>
      <c r="J236" s="38">
        <f>IF('Data Analysis'!J236='Double Entry'!J236,0,1)</f>
        <v>0</v>
      </c>
      <c r="K236" s="38">
        <f>IF('Data Analysis'!K236='Double Entry'!K236,0,1)</f>
        <v>0</v>
      </c>
      <c r="L236" s="38">
        <f>IF('Data Analysis'!L236='Double Entry'!L236,0,1)</f>
        <v>0</v>
      </c>
      <c r="M236" s="38">
        <f>IF('Data Analysis'!M236='Double Entry'!M236,0,1)</f>
        <v>0</v>
      </c>
      <c r="N236" s="38">
        <f>IF('Data Analysis'!N236='Double Entry'!N236,0,1)</f>
        <v>0</v>
      </c>
      <c r="O236" s="38">
        <f>IF('Data Analysis'!O236='Double Entry'!O236,0,1)</f>
        <v>0</v>
      </c>
      <c r="P236"/>
      <c r="Q236" s="64"/>
      <c r="U236" s="4"/>
      <c r="Z236" s="4">
        <f t="shared" si="7"/>
      </c>
      <c r="AA236" s="17"/>
      <c r="AF236" s="4"/>
    </row>
    <row r="237" spans="1:32" ht="12.75">
      <c r="A237" s="55">
        <f t="shared" si="8"/>
      </c>
      <c r="B237" s="38"/>
      <c r="C237" s="39"/>
      <c r="E237" s="15"/>
      <c r="G237" s="38">
        <f>IF('Data Analysis'!G237='Double Entry'!G237,0,1)</f>
        <v>0</v>
      </c>
      <c r="H237" s="38">
        <f>IF('Data Analysis'!H237='Double Entry'!H237,0,1)</f>
        <v>0</v>
      </c>
      <c r="I237" s="38">
        <f>IF('Data Analysis'!I237='Double Entry'!I237,0,1)</f>
        <v>0</v>
      </c>
      <c r="J237" s="38">
        <f>IF('Data Analysis'!J237='Double Entry'!J237,0,1)</f>
        <v>0</v>
      </c>
      <c r="K237" s="38">
        <f>IF('Data Analysis'!K237='Double Entry'!K237,0,1)</f>
        <v>0</v>
      </c>
      <c r="L237" s="38">
        <f>IF('Data Analysis'!L237='Double Entry'!L237,0,1)</f>
        <v>0</v>
      </c>
      <c r="M237" s="38">
        <f>IF('Data Analysis'!M237='Double Entry'!M237,0,1)</f>
        <v>0</v>
      </c>
      <c r="N237" s="38">
        <f>IF('Data Analysis'!N237='Double Entry'!N237,0,1)</f>
        <v>0</v>
      </c>
      <c r="O237" s="38">
        <f>IF('Data Analysis'!O237='Double Entry'!O237,0,1)</f>
        <v>0</v>
      </c>
      <c r="P237"/>
      <c r="Q237" s="64"/>
      <c r="U237" s="4"/>
      <c r="Z237" s="4">
        <f t="shared" si="7"/>
      </c>
      <c r="AA237" s="17"/>
      <c r="AF237" s="4"/>
    </row>
    <row r="238" spans="1:32" ht="12.75">
      <c r="A238" s="55">
        <f t="shared" si="8"/>
      </c>
      <c r="B238" s="38"/>
      <c r="C238" s="39"/>
      <c r="E238" s="15"/>
      <c r="G238" s="38">
        <f>IF('Data Analysis'!G238='Double Entry'!G238,0,1)</f>
        <v>0</v>
      </c>
      <c r="H238" s="38">
        <f>IF('Data Analysis'!H238='Double Entry'!H238,0,1)</f>
        <v>0</v>
      </c>
      <c r="I238" s="38">
        <f>IF('Data Analysis'!I238='Double Entry'!I238,0,1)</f>
        <v>0</v>
      </c>
      <c r="J238" s="38">
        <f>IF('Data Analysis'!J238='Double Entry'!J238,0,1)</f>
        <v>0</v>
      </c>
      <c r="K238" s="38">
        <f>IF('Data Analysis'!K238='Double Entry'!K238,0,1)</f>
        <v>0</v>
      </c>
      <c r="L238" s="38">
        <f>IF('Data Analysis'!L238='Double Entry'!L238,0,1)</f>
        <v>0</v>
      </c>
      <c r="M238" s="38">
        <f>IF('Data Analysis'!M238='Double Entry'!M238,0,1)</f>
        <v>0</v>
      </c>
      <c r="N238" s="38">
        <f>IF('Data Analysis'!N238='Double Entry'!N238,0,1)</f>
        <v>0</v>
      </c>
      <c r="O238" s="38">
        <f>IF('Data Analysis'!O238='Double Entry'!O238,0,1)</f>
        <v>0</v>
      </c>
      <c r="P238"/>
      <c r="Q238" s="64"/>
      <c r="U238" s="4"/>
      <c r="Z238" s="4">
        <f t="shared" si="7"/>
      </c>
      <c r="AA238" s="17"/>
      <c r="AF238" s="4"/>
    </row>
    <row r="239" spans="1:32" ht="12.75">
      <c r="A239" s="55">
        <f t="shared" si="8"/>
      </c>
      <c r="B239" s="38"/>
      <c r="C239" s="39"/>
      <c r="E239" s="15"/>
      <c r="G239" s="38">
        <f>IF('Data Analysis'!G239='Double Entry'!G239,0,1)</f>
        <v>0</v>
      </c>
      <c r="H239" s="38">
        <f>IF('Data Analysis'!H239='Double Entry'!H239,0,1)</f>
        <v>0</v>
      </c>
      <c r="I239" s="38">
        <f>IF('Data Analysis'!I239='Double Entry'!I239,0,1)</f>
        <v>0</v>
      </c>
      <c r="J239" s="38">
        <f>IF('Data Analysis'!J239='Double Entry'!J239,0,1)</f>
        <v>0</v>
      </c>
      <c r="K239" s="38">
        <f>IF('Data Analysis'!K239='Double Entry'!K239,0,1)</f>
        <v>0</v>
      </c>
      <c r="L239" s="38">
        <f>IF('Data Analysis'!L239='Double Entry'!L239,0,1)</f>
        <v>0</v>
      </c>
      <c r="M239" s="38">
        <f>IF('Data Analysis'!M239='Double Entry'!M239,0,1)</f>
        <v>0</v>
      </c>
      <c r="N239" s="38">
        <f>IF('Data Analysis'!N239='Double Entry'!N239,0,1)</f>
        <v>0</v>
      </c>
      <c r="O239" s="38">
        <f>IF('Data Analysis'!O239='Double Entry'!O239,0,1)</f>
        <v>0</v>
      </c>
      <c r="P239"/>
      <c r="Q239" s="64"/>
      <c r="U239" s="4"/>
      <c r="Z239" s="4">
        <f t="shared" si="7"/>
      </c>
      <c r="AA239" s="17"/>
      <c r="AF239" s="4"/>
    </row>
    <row r="240" spans="1:32" ht="12.75">
      <c r="A240" s="55">
        <f t="shared" si="8"/>
      </c>
      <c r="B240" s="38"/>
      <c r="C240" s="39"/>
      <c r="E240" s="15"/>
      <c r="G240" s="38">
        <f>IF('Data Analysis'!G240='Double Entry'!G240,0,1)</f>
        <v>0</v>
      </c>
      <c r="H240" s="38">
        <f>IF('Data Analysis'!H240='Double Entry'!H240,0,1)</f>
        <v>0</v>
      </c>
      <c r="I240" s="38">
        <f>IF('Data Analysis'!I240='Double Entry'!I240,0,1)</f>
        <v>0</v>
      </c>
      <c r="J240" s="38">
        <f>IF('Data Analysis'!J240='Double Entry'!J240,0,1)</f>
        <v>0</v>
      </c>
      <c r="K240" s="38">
        <f>IF('Data Analysis'!K240='Double Entry'!K240,0,1)</f>
        <v>0</v>
      </c>
      <c r="L240" s="38">
        <f>IF('Data Analysis'!L240='Double Entry'!L240,0,1)</f>
        <v>0</v>
      </c>
      <c r="M240" s="38">
        <f>IF('Data Analysis'!M240='Double Entry'!M240,0,1)</f>
        <v>0</v>
      </c>
      <c r="N240" s="38">
        <f>IF('Data Analysis'!N240='Double Entry'!N240,0,1)</f>
        <v>0</v>
      </c>
      <c r="O240" s="38">
        <f>IF('Data Analysis'!O240='Double Entry'!O240,0,1)</f>
        <v>0</v>
      </c>
      <c r="P240"/>
      <c r="Q240" s="64"/>
      <c r="U240" s="4"/>
      <c r="Z240" s="4">
        <f t="shared" si="7"/>
      </c>
      <c r="AA240" s="17"/>
      <c r="AF240" s="4"/>
    </row>
    <row r="241" spans="1:32" ht="12.75">
      <c r="A241" s="55">
        <f t="shared" si="8"/>
      </c>
      <c r="B241" s="38"/>
      <c r="C241" s="39"/>
      <c r="E241" s="15"/>
      <c r="G241" s="38">
        <f>IF('Data Analysis'!G241='Double Entry'!G241,0,1)</f>
        <v>0</v>
      </c>
      <c r="H241" s="38">
        <f>IF('Data Analysis'!H241='Double Entry'!H241,0,1)</f>
        <v>0</v>
      </c>
      <c r="I241" s="38">
        <f>IF('Data Analysis'!I241='Double Entry'!I241,0,1)</f>
        <v>0</v>
      </c>
      <c r="J241" s="38">
        <f>IF('Data Analysis'!J241='Double Entry'!J241,0,1)</f>
        <v>0</v>
      </c>
      <c r="K241" s="38">
        <f>IF('Data Analysis'!K241='Double Entry'!K241,0,1)</f>
        <v>0</v>
      </c>
      <c r="L241" s="38">
        <f>IF('Data Analysis'!L241='Double Entry'!L241,0,1)</f>
        <v>0</v>
      </c>
      <c r="M241" s="38">
        <f>IF('Data Analysis'!M241='Double Entry'!M241,0,1)</f>
        <v>0</v>
      </c>
      <c r="N241" s="38">
        <f>IF('Data Analysis'!N241='Double Entry'!N241,0,1)</f>
        <v>0</v>
      </c>
      <c r="O241" s="38">
        <f>IF('Data Analysis'!O241='Double Entry'!O241,0,1)</f>
        <v>0</v>
      </c>
      <c r="P241"/>
      <c r="Q241" s="64"/>
      <c r="U241" s="4"/>
      <c r="Z241" s="4">
        <f t="shared" si="7"/>
      </c>
      <c r="AA241" s="17"/>
      <c r="AF241" s="4"/>
    </row>
    <row r="242" spans="1:32" ht="12.75">
      <c r="A242" s="55">
        <f t="shared" si="8"/>
      </c>
      <c r="B242" s="38"/>
      <c r="C242" s="39"/>
      <c r="E242" s="15"/>
      <c r="G242" s="38">
        <f>IF('Data Analysis'!G242='Double Entry'!G242,0,1)</f>
        <v>0</v>
      </c>
      <c r="H242" s="38">
        <f>IF('Data Analysis'!H242='Double Entry'!H242,0,1)</f>
        <v>0</v>
      </c>
      <c r="I242" s="38">
        <f>IF('Data Analysis'!I242='Double Entry'!I242,0,1)</f>
        <v>0</v>
      </c>
      <c r="J242" s="38">
        <f>IF('Data Analysis'!J242='Double Entry'!J242,0,1)</f>
        <v>0</v>
      </c>
      <c r="K242" s="38">
        <f>IF('Data Analysis'!K242='Double Entry'!K242,0,1)</f>
        <v>0</v>
      </c>
      <c r="L242" s="38">
        <f>IF('Data Analysis'!L242='Double Entry'!L242,0,1)</f>
        <v>0</v>
      </c>
      <c r="M242" s="38">
        <f>IF('Data Analysis'!M242='Double Entry'!M242,0,1)</f>
        <v>0</v>
      </c>
      <c r="N242" s="38">
        <f>IF('Data Analysis'!N242='Double Entry'!N242,0,1)</f>
        <v>0</v>
      </c>
      <c r="O242" s="38">
        <f>IF('Data Analysis'!O242='Double Entry'!O242,0,1)</f>
        <v>0</v>
      </c>
      <c r="P242"/>
      <c r="Q242" s="64"/>
      <c r="U242" s="4"/>
      <c r="Z242" s="4">
        <f t="shared" si="7"/>
      </c>
      <c r="AA242" s="17"/>
      <c r="AF242" s="4"/>
    </row>
    <row r="243" spans="1:32" ht="12.75">
      <c r="A243" s="55">
        <f t="shared" si="8"/>
      </c>
      <c r="B243" s="38"/>
      <c r="C243" s="39"/>
      <c r="E243" s="15"/>
      <c r="G243" s="38">
        <f>IF('Data Analysis'!G243='Double Entry'!G243,0,1)</f>
        <v>0</v>
      </c>
      <c r="H243" s="38">
        <f>IF('Data Analysis'!H243='Double Entry'!H243,0,1)</f>
        <v>0</v>
      </c>
      <c r="I243" s="38">
        <f>IF('Data Analysis'!I243='Double Entry'!I243,0,1)</f>
        <v>0</v>
      </c>
      <c r="J243" s="38">
        <f>IF('Data Analysis'!J243='Double Entry'!J243,0,1)</f>
        <v>0</v>
      </c>
      <c r="K243" s="38">
        <f>IF('Data Analysis'!K243='Double Entry'!K243,0,1)</f>
        <v>0</v>
      </c>
      <c r="L243" s="38">
        <f>IF('Data Analysis'!L243='Double Entry'!L243,0,1)</f>
        <v>0</v>
      </c>
      <c r="M243" s="38">
        <f>IF('Data Analysis'!M243='Double Entry'!M243,0,1)</f>
        <v>0</v>
      </c>
      <c r="N243" s="38">
        <f>IF('Data Analysis'!N243='Double Entry'!N243,0,1)</f>
        <v>0</v>
      </c>
      <c r="O243" s="38">
        <f>IF('Data Analysis'!O243='Double Entry'!O243,0,1)</f>
        <v>0</v>
      </c>
      <c r="P243"/>
      <c r="Q243" s="64"/>
      <c r="U243" s="4"/>
      <c r="Z243" s="4">
        <f t="shared" si="7"/>
      </c>
      <c r="AA243" s="17"/>
      <c r="AF243" s="4"/>
    </row>
    <row r="244" spans="1:32" ht="12.75">
      <c r="A244" s="55">
        <f t="shared" si="8"/>
      </c>
      <c r="B244" s="38"/>
      <c r="C244" s="39"/>
      <c r="E244" s="15"/>
      <c r="G244" s="38">
        <f>IF('Data Analysis'!G244='Double Entry'!G244,0,1)</f>
        <v>0</v>
      </c>
      <c r="H244" s="38">
        <f>IF('Data Analysis'!H244='Double Entry'!H244,0,1)</f>
        <v>0</v>
      </c>
      <c r="I244" s="38">
        <f>IF('Data Analysis'!I244='Double Entry'!I244,0,1)</f>
        <v>0</v>
      </c>
      <c r="J244" s="38">
        <f>IF('Data Analysis'!J244='Double Entry'!J244,0,1)</f>
        <v>0</v>
      </c>
      <c r="K244" s="38">
        <f>IF('Data Analysis'!K244='Double Entry'!K244,0,1)</f>
        <v>0</v>
      </c>
      <c r="L244" s="38">
        <f>IF('Data Analysis'!L244='Double Entry'!L244,0,1)</f>
        <v>0</v>
      </c>
      <c r="M244" s="38">
        <f>IF('Data Analysis'!M244='Double Entry'!M244,0,1)</f>
        <v>0</v>
      </c>
      <c r="N244" s="38">
        <f>IF('Data Analysis'!N244='Double Entry'!N244,0,1)</f>
        <v>0</v>
      </c>
      <c r="O244" s="38">
        <f>IF('Data Analysis'!O244='Double Entry'!O244,0,1)</f>
        <v>0</v>
      </c>
      <c r="P244"/>
      <c r="Q244" s="64"/>
      <c r="U244" s="4"/>
      <c r="Z244" s="4">
        <f t="shared" si="7"/>
      </c>
      <c r="AA244" s="17"/>
      <c r="AF244" s="4"/>
    </row>
    <row r="245" spans="1:32" ht="12.75">
      <c r="A245" s="55">
        <f t="shared" si="8"/>
      </c>
      <c r="B245" s="38"/>
      <c r="C245" s="39"/>
      <c r="E245" s="15"/>
      <c r="G245" s="38">
        <f>IF('Data Analysis'!G245='Double Entry'!G245,0,1)</f>
        <v>0</v>
      </c>
      <c r="H245" s="38">
        <f>IF('Data Analysis'!H245='Double Entry'!H245,0,1)</f>
        <v>0</v>
      </c>
      <c r="I245" s="38">
        <f>IF('Data Analysis'!I245='Double Entry'!I245,0,1)</f>
        <v>0</v>
      </c>
      <c r="J245" s="38">
        <f>IF('Data Analysis'!J245='Double Entry'!J245,0,1)</f>
        <v>0</v>
      </c>
      <c r="K245" s="38">
        <f>IF('Data Analysis'!K245='Double Entry'!K245,0,1)</f>
        <v>0</v>
      </c>
      <c r="L245" s="38">
        <f>IF('Data Analysis'!L245='Double Entry'!L245,0,1)</f>
        <v>0</v>
      </c>
      <c r="M245" s="38">
        <f>IF('Data Analysis'!M245='Double Entry'!M245,0,1)</f>
        <v>0</v>
      </c>
      <c r="N245" s="38">
        <f>IF('Data Analysis'!N245='Double Entry'!N245,0,1)</f>
        <v>0</v>
      </c>
      <c r="O245" s="38">
        <f>IF('Data Analysis'!O245='Double Entry'!O245,0,1)</f>
        <v>0</v>
      </c>
      <c r="P245"/>
      <c r="Q245" s="64"/>
      <c r="U245" s="4"/>
      <c r="Z245" s="4">
        <f t="shared" si="7"/>
      </c>
      <c r="AA245" s="17"/>
      <c r="AF245" s="4"/>
    </row>
    <row r="246" spans="1:32" ht="12.75">
      <c r="A246" s="55">
        <f t="shared" si="8"/>
      </c>
      <c r="B246" s="38"/>
      <c r="C246" s="39"/>
      <c r="E246" s="15"/>
      <c r="G246" s="38">
        <f>IF('Data Analysis'!G246='Double Entry'!G246,0,1)</f>
        <v>0</v>
      </c>
      <c r="H246" s="38">
        <f>IF('Data Analysis'!H246='Double Entry'!H246,0,1)</f>
        <v>0</v>
      </c>
      <c r="I246" s="38">
        <f>IF('Data Analysis'!I246='Double Entry'!I246,0,1)</f>
        <v>0</v>
      </c>
      <c r="J246" s="38">
        <f>IF('Data Analysis'!J246='Double Entry'!J246,0,1)</f>
        <v>0</v>
      </c>
      <c r="K246" s="38">
        <f>IF('Data Analysis'!K246='Double Entry'!K246,0,1)</f>
        <v>0</v>
      </c>
      <c r="L246" s="38">
        <f>IF('Data Analysis'!L246='Double Entry'!L246,0,1)</f>
        <v>0</v>
      </c>
      <c r="M246" s="38">
        <f>IF('Data Analysis'!M246='Double Entry'!M246,0,1)</f>
        <v>0</v>
      </c>
      <c r="N246" s="38">
        <f>IF('Data Analysis'!N246='Double Entry'!N246,0,1)</f>
        <v>0</v>
      </c>
      <c r="O246" s="38">
        <f>IF('Data Analysis'!O246='Double Entry'!O246,0,1)</f>
        <v>0</v>
      </c>
      <c r="P246"/>
      <c r="Q246" s="64"/>
      <c r="U246" s="4"/>
      <c r="Z246" s="4">
        <f t="shared" si="7"/>
      </c>
      <c r="AA246" s="17"/>
      <c r="AF246" s="4"/>
    </row>
    <row r="247" spans="1:32" ht="12.75">
      <c r="A247" s="55">
        <f t="shared" si="8"/>
      </c>
      <c r="B247" s="38"/>
      <c r="C247" s="39"/>
      <c r="E247" s="15"/>
      <c r="G247" s="38">
        <f>IF('Data Analysis'!G247='Double Entry'!G247,0,1)</f>
        <v>0</v>
      </c>
      <c r="H247" s="38">
        <f>IF('Data Analysis'!H247='Double Entry'!H247,0,1)</f>
        <v>0</v>
      </c>
      <c r="I247" s="38">
        <f>IF('Data Analysis'!I247='Double Entry'!I247,0,1)</f>
        <v>0</v>
      </c>
      <c r="J247" s="38">
        <f>IF('Data Analysis'!J247='Double Entry'!J247,0,1)</f>
        <v>0</v>
      </c>
      <c r="K247" s="38">
        <f>IF('Data Analysis'!K247='Double Entry'!K247,0,1)</f>
        <v>0</v>
      </c>
      <c r="L247" s="38">
        <f>IF('Data Analysis'!L247='Double Entry'!L247,0,1)</f>
        <v>0</v>
      </c>
      <c r="M247" s="38">
        <f>IF('Data Analysis'!M247='Double Entry'!M247,0,1)</f>
        <v>0</v>
      </c>
      <c r="N247" s="38">
        <f>IF('Data Analysis'!N247='Double Entry'!N247,0,1)</f>
        <v>0</v>
      </c>
      <c r="O247" s="38">
        <f>IF('Data Analysis'!O247='Double Entry'!O247,0,1)</f>
        <v>0</v>
      </c>
      <c r="P247"/>
      <c r="Q247" s="64"/>
      <c r="U247" s="4"/>
      <c r="Z247" s="4">
        <f t="shared" si="7"/>
      </c>
      <c r="AA247" s="17"/>
      <c r="AF247" s="4"/>
    </row>
    <row r="248" spans="1:32" ht="12.75">
      <c r="A248" s="55">
        <f t="shared" si="8"/>
      </c>
      <c r="B248" s="38"/>
      <c r="C248" s="39"/>
      <c r="E248" s="15"/>
      <c r="G248" s="38">
        <f>IF('Data Analysis'!G248='Double Entry'!G248,0,1)</f>
        <v>0</v>
      </c>
      <c r="H248" s="38">
        <f>IF('Data Analysis'!H248='Double Entry'!H248,0,1)</f>
        <v>0</v>
      </c>
      <c r="I248" s="38">
        <f>IF('Data Analysis'!I248='Double Entry'!I248,0,1)</f>
        <v>0</v>
      </c>
      <c r="J248" s="38">
        <f>IF('Data Analysis'!J248='Double Entry'!J248,0,1)</f>
        <v>0</v>
      </c>
      <c r="K248" s="38">
        <f>IF('Data Analysis'!K248='Double Entry'!K248,0,1)</f>
        <v>0</v>
      </c>
      <c r="L248" s="38">
        <f>IF('Data Analysis'!L248='Double Entry'!L248,0,1)</f>
        <v>0</v>
      </c>
      <c r="M248" s="38">
        <f>IF('Data Analysis'!M248='Double Entry'!M248,0,1)</f>
        <v>0</v>
      </c>
      <c r="N248" s="38">
        <f>IF('Data Analysis'!N248='Double Entry'!N248,0,1)</f>
        <v>0</v>
      </c>
      <c r="O248" s="38">
        <f>IF('Data Analysis'!O248='Double Entry'!O248,0,1)</f>
        <v>0</v>
      </c>
      <c r="P248"/>
      <c r="Q248" s="64"/>
      <c r="U248" s="4"/>
      <c r="Z248" s="4">
        <f t="shared" si="7"/>
      </c>
      <c r="AA248" s="17"/>
      <c r="AF248" s="4"/>
    </row>
    <row r="249" spans="1:32" ht="12.75">
      <c r="A249" s="55">
        <f t="shared" si="8"/>
      </c>
      <c r="B249" s="38"/>
      <c r="C249" s="39"/>
      <c r="E249" s="15"/>
      <c r="G249" s="38">
        <f>IF('Data Analysis'!G249='Double Entry'!G249,0,1)</f>
        <v>0</v>
      </c>
      <c r="H249" s="38">
        <f>IF('Data Analysis'!H249='Double Entry'!H249,0,1)</f>
        <v>0</v>
      </c>
      <c r="I249" s="38">
        <f>IF('Data Analysis'!I249='Double Entry'!I249,0,1)</f>
        <v>0</v>
      </c>
      <c r="J249" s="38">
        <f>IF('Data Analysis'!J249='Double Entry'!J249,0,1)</f>
        <v>0</v>
      </c>
      <c r="K249" s="38">
        <f>IF('Data Analysis'!K249='Double Entry'!K249,0,1)</f>
        <v>0</v>
      </c>
      <c r="L249" s="38">
        <f>IF('Data Analysis'!L249='Double Entry'!L249,0,1)</f>
        <v>0</v>
      </c>
      <c r="M249" s="38">
        <f>IF('Data Analysis'!M249='Double Entry'!M249,0,1)</f>
        <v>0</v>
      </c>
      <c r="N249" s="38">
        <f>IF('Data Analysis'!N249='Double Entry'!N249,0,1)</f>
        <v>0</v>
      </c>
      <c r="O249" s="38">
        <f>IF('Data Analysis'!O249='Double Entry'!O249,0,1)</f>
        <v>0</v>
      </c>
      <c r="P249"/>
      <c r="Q249" s="64"/>
      <c r="U249" s="4"/>
      <c r="Z249" s="4">
        <f t="shared" si="7"/>
      </c>
      <c r="AA249" s="17"/>
      <c r="AF249" s="4"/>
    </row>
    <row r="250" spans="1:32" ht="12.75">
      <c r="A250" s="55">
        <f t="shared" si="8"/>
      </c>
      <c r="B250" s="38"/>
      <c r="C250" s="39"/>
      <c r="E250" s="15"/>
      <c r="G250" s="38">
        <f>IF('Data Analysis'!G250='Double Entry'!G250,0,1)</f>
        <v>0</v>
      </c>
      <c r="H250" s="38">
        <f>IF('Data Analysis'!H250='Double Entry'!H250,0,1)</f>
        <v>0</v>
      </c>
      <c r="I250" s="38">
        <f>IF('Data Analysis'!I250='Double Entry'!I250,0,1)</f>
        <v>0</v>
      </c>
      <c r="J250" s="38">
        <f>IF('Data Analysis'!J250='Double Entry'!J250,0,1)</f>
        <v>0</v>
      </c>
      <c r="K250" s="38">
        <f>IF('Data Analysis'!K250='Double Entry'!K250,0,1)</f>
        <v>0</v>
      </c>
      <c r="L250" s="38">
        <f>IF('Data Analysis'!L250='Double Entry'!L250,0,1)</f>
        <v>0</v>
      </c>
      <c r="M250" s="38">
        <f>IF('Data Analysis'!M250='Double Entry'!M250,0,1)</f>
        <v>0</v>
      </c>
      <c r="N250" s="38">
        <f>IF('Data Analysis'!N250='Double Entry'!N250,0,1)</f>
        <v>0</v>
      </c>
      <c r="O250" s="38">
        <f>IF('Data Analysis'!O250='Double Entry'!O250,0,1)</f>
        <v>0</v>
      </c>
      <c r="P250"/>
      <c r="Q250" s="64"/>
      <c r="U250" s="4"/>
      <c r="Z250" s="4">
        <f t="shared" si="7"/>
      </c>
      <c r="AA250" s="17"/>
      <c r="AF250" s="4"/>
    </row>
    <row r="251" spans="1:32" ht="12.75">
      <c r="A251" s="55">
        <f t="shared" si="8"/>
      </c>
      <c r="B251" s="38"/>
      <c r="C251" s="39"/>
      <c r="E251" s="15"/>
      <c r="G251" s="38">
        <f>IF('Data Analysis'!G251='Double Entry'!G251,0,1)</f>
        <v>0</v>
      </c>
      <c r="H251" s="38">
        <f>IF('Data Analysis'!H251='Double Entry'!H251,0,1)</f>
        <v>0</v>
      </c>
      <c r="I251" s="38">
        <f>IF('Data Analysis'!I251='Double Entry'!I251,0,1)</f>
        <v>0</v>
      </c>
      <c r="J251" s="38">
        <f>IF('Data Analysis'!J251='Double Entry'!J251,0,1)</f>
        <v>0</v>
      </c>
      <c r="K251" s="38">
        <f>IF('Data Analysis'!K251='Double Entry'!K251,0,1)</f>
        <v>0</v>
      </c>
      <c r="L251" s="38">
        <f>IF('Data Analysis'!L251='Double Entry'!L251,0,1)</f>
        <v>0</v>
      </c>
      <c r="M251" s="38">
        <f>IF('Data Analysis'!M251='Double Entry'!M251,0,1)</f>
        <v>0</v>
      </c>
      <c r="N251" s="38">
        <f>IF('Data Analysis'!N251='Double Entry'!N251,0,1)</f>
        <v>0</v>
      </c>
      <c r="O251" s="38">
        <f>IF('Data Analysis'!O251='Double Entry'!O251,0,1)</f>
        <v>0</v>
      </c>
      <c r="P251"/>
      <c r="Q251" s="64"/>
      <c r="U251" s="4"/>
      <c r="Z251" s="4">
        <f t="shared" si="7"/>
      </c>
      <c r="AA251" s="17"/>
      <c r="AF251" s="4"/>
    </row>
    <row r="252" spans="1:32" ht="12.75">
      <c r="A252" s="55">
        <f t="shared" si="8"/>
      </c>
      <c r="B252" s="38"/>
      <c r="C252" s="39"/>
      <c r="E252" s="15"/>
      <c r="G252" s="38">
        <f>IF('Data Analysis'!G252='Double Entry'!G252,0,1)</f>
        <v>0</v>
      </c>
      <c r="H252" s="38">
        <f>IF('Data Analysis'!H252='Double Entry'!H252,0,1)</f>
        <v>0</v>
      </c>
      <c r="I252" s="38">
        <f>IF('Data Analysis'!I252='Double Entry'!I252,0,1)</f>
        <v>0</v>
      </c>
      <c r="J252" s="38">
        <f>IF('Data Analysis'!J252='Double Entry'!J252,0,1)</f>
        <v>0</v>
      </c>
      <c r="K252" s="38">
        <f>IF('Data Analysis'!K252='Double Entry'!K252,0,1)</f>
        <v>0</v>
      </c>
      <c r="L252" s="38">
        <f>IF('Data Analysis'!L252='Double Entry'!L252,0,1)</f>
        <v>0</v>
      </c>
      <c r="M252" s="38">
        <f>IF('Data Analysis'!M252='Double Entry'!M252,0,1)</f>
        <v>0</v>
      </c>
      <c r="N252" s="38">
        <f>IF('Data Analysis'!N252='Double Entry'!N252,0,1)</f>
        <v>0</v>
      </c>
      <c r="O252" s="38">
        <f>IF('Data Analysis'!O252='Double Entry'!O252,0,1)</f>
        <v>0</v>
      </c>
      <c r="P252"/>
      <c r="Q252" s="64"/>
      <c r="U252" s="4"/>
      <c r="Z252" s="4">
        <f t="shared" si="7"/>
      </c>
      <c r="AA252" s="17"/>
      <c r="AF252" s="4"/>
    </row>
    <row r="253" spans="1:32" ht="12.75">
      <c r="A253" s="55">
        <f t="shared" si="8"/>
      </c>
      <c r="B253" s="38"/>
      <c r="C253" s="39"/>
      <c r="E253" s="15"/>
      <c r="G253" s="38">
        <f>IF('Data Analysis'!G253='Double Entry'!G253,0,1)</f>
        <v>0</v>
      </c>
      <c r="H253" s="38">
        <f>IF('Data Analysis'!H253='Double Entry'!H253,0,1)</f>
        <v>0</v>
      </c>
      <c r="I253" s="38">
        <f>IF('Data Analysis'!I253='Double Entry'!I253,0,1)</f>
        <v>0</v>
      </c>
      <c r="J253" s="38">
        <f>IF('Data Analysis'!J253='Double Entry'!J253,0,1)</f>
        <v>0</v>
      </c>
      <c r="K253" s="38">
        <f>IF('Data Analysis'!K253='Double Entry'!K253,0,1)</f>
        <v>0</v>
      </c>
      <c r="L253" s="38">
        <f>IF('Data Analysis'!L253='Double Entry'!L253,0,1)</f>
        <v>0</v>
      </c>
      <c r="M253" s="38">
        <f>IF('Data Analysis'!M253='Double Entry'!M253,0,1)</f>
        <v>0</v>
      </c>
      <c r="N253" s="38">
        <f>IF('Data Analysis'!N253='Double Entry'!N253,0,1)</f>
        <v>0</v>
      </c>
      <c r="O253" s="38">
        <f>IF('Data Analysis'!O253='Double Entry'!O253,0,1)</f>
        <v>0</v>
      </c>
      <c r="P253"/>
      <c r="Q253" s="64"/>
      <c r="U253" s="4"/>
      <c r="Z253" s="4">
        <f t="shared" si="7"/>
      </c>
      <c r="AA253" s="17"/>
      <c r="AF253" s="4"/>
    </row>
    <row r="254" spans="1:32" ht="12.75">
      <c r="A254" s="55">
        <f t="shared" si="8"/>
      </c>
      <c r="G254" s="42"/>
      <c r="I254" s="15"/>
      <c r="J254" s="15"/>
      <c r="K254" s="5"/>
      <c r="L254" s="5"/>
      <c r="M254" s="5"/>
      <c r="N254" s="5"/>
      <c r="O254" s="5"/>
      <c r="P254"/>
      <c r="U254" s="4"/>
      <c r="AA254" s="17"/>
      <c r="AF254" s="4"/>
    </row>
    <row r="255" spans="1:32" ht="12.75">
      <c r="A255" s="55">
        <f t="shared" si="8"/>
      </c>
      <c r="G255" s="38"/>
      <c r="I255" s="15"/>
      <c r="J255" s="15"/>
      <c r="O255" s="4"/>
      <c r="P255"/>
      <c r="U255" s="4"/>
      <c r="AA255" s="17"/>
      <c r="AF255" s="4"/>
    </row>
    <row r="256" spans="1:32" ht="12.75">
      <c r="A256" s="55">
        <f t="shared" si="8"/>
      </c>
      <c r="F256" s="5"/>
      <c r="G256" s="38"/>
      <c r="H256" s="5"/>
      <c r="I256" s="69"/>
      <c r="J256" s="17"/>
      <c r="L256" s="5"/>
      <c r="M256" s="5"/>
      <c r="N256" s="5"/>
      <c r="O256" s="5"/>
      <c r="P256"/>
      <c r="Q256" s="17"/>
      <c r="U256" s="4"/>
      <c r="AA256" s="17"/>
      <c r="AF256" s="4"/>
    </row>
    <row r="257" spans="1:32" ht="12.75">
      <c r="A257" s="55">
        <f t="shared" si="8"/>
      </c>
      <c r="G257" s="38"/>
      <c r="H257" s="53"/>
      <c r="I257" s="72"/>
      <c r="J257" s="54"/>
      <c r="O257" s="53"/>
      <c r="P257"/>
      <c r="Q257" s="54"/>
      <c r="U257" s="4"/>
      <c r="AA257" s="17"/>
      <c r="AF257" s="4"/>
    </row>
    <row r="258" spans="1:32" ht="12.75">
      <c r="A258" s="55">
        <f t="shared" si="8"/>
      </c>
      <c r="G258" s="38"/>
      <c r="H258" s="22"/>
      <c r="I258" s="67"/>
      <c r="J258" s="17"/>
      <c r="O258" s="22"/>
      <c r="P258"/>
      <c r="Q258" s="17"/>
      <c r="U258" s="4"/>
      <c r="AA258" s="17"/>
      <c r="AF258" s="4"/>
    </row>
    <row r="259" spans="1:32" ht="12.75">
      <c r="A259" s="55">
        <f>IF(SUM(G259:AK259)=0,"","error in row")</f>
      </c>
      <c r="G259" s="38"/>
      <c r="N259" s="15"/>
      <c r="P259" s="4"/>
      <c r="AF259" s="17"/>
    </row>
    <row r="260" spans="1:32" ht="12.75">
      <c r="A260" s="55">
        <f>IF(SUM(G260:AK260)=0,"","error in row")</f>
      </c>
      <c r="J260" s="22" t="s">
        <v>32</v>
      </c>
      <c r="K260" s="22"/>
      <c r="L260" s="38">
        <f>IF('Data Analysis'!L260='Double Entry'!L260,0,1)</f>
        <v>0</v>
      </c>
      <c r="M260" s="27"/>
      <c r="N260" s="15"/>
      <c r="P260" s="36"/>
      <c r="Q260" s="36"/>
      <c r="R260" s="36"/>
      <c r="S260" s="36"/>
      <c r="T260" s="36"/>
      <c r="V260" s="36"/>
      <c r="AF260" s="17"/>
    </row>
    <row r="261" spans="1:32" ht="12.75">
      <c r="A261" s="55">
        <f>IF(SUM(G261:AK261)=0,"","error in row")</f>
      </c>
      <c r="G261" s="5" t="s">
        <v>21</v>
      </c>
      <c r="H261" s="38">
        <f>IF('Data Analysis'!H261='Double Entry'!H261,0,1)</f>
        <v>0</v>
      </c>
      <c r="I261" s="29"/>
      <c r="J261" s="22" t="s">
        <v>30</v>
      </c>
      <c r="K261" s="22"/>
      <c r="L261" s="38">
        <f>IF('Data Analysis'!L261='Double Entry'!L261,0,1)</f>
        <v>0</v>
      </c>
      <c r="M261" s="46"/>
      <c r="N261" s="47"/>
      <c r="P261" s="36"/>
      <c r="Q261" s="36"/>
      <c r="R261" s="36"/>
      <c r="S261" s="36"/>
      <c r="T261" s="36"/>
      <c r="V261" s="36"/>
      <c r="AF261" s="17"/>
    </row>
    <row r="262" spans="1:32" ht="118.5">
      <c r="A262" s="55">
        <f aca="true" t="shared" si="9" ref="A262:A307">IF(SUM(G262:AF262)=0,"","error in row")</f>
      </c>
      <c r="B262" s="5"/>
      <c r="C262" s="5"/>
      <c r="D262" s="5"/>
      <c r="E262" s="5"/>
      <c r="F262" s="5"/>
      <c r="G262" s="13" t="s">
        <v>15</v>
      </c>
      <c r="H262" s="33" t="s">
        <v>96</v>
      </c>
      <c r="I262" s="34" t="s">
        <v>16</v>
      </c>
      <c r="J262" s="34" t="s">
        <v>17</v>
      </c>
      <c r="K262" s="35" t="s">
        <v>55</v>
      </c>
      <c r="L262" s="35" t="s">
        <v>56</v>
      </c>
      <c r="M262" s="35" t="s">
        <v>57</v>
      </c>
      <c r="N262" s="35" t="s">
        <v>58</v>
      </c>
      <c r="O262" s="35" t="s">
        <v>59</v>
      </c>
      <c r="P262"/>
      <c r="U262" s="4"/>
      <c r="AA262" s="17"/>
      <c r="AF262" s="4"/>
    </row>
    <row r="263" spans="1:32" ht="12.75">
      <c r="A263" s="55">
        <f t="shared" si="9"/>
      </c>
      <c r="B263" s="38"/>
      <c r="C263" s="39"/>
      <c r="E263" s="15"/>
      <c r="G263" s="38">
        <f>IF('Data Analysis'!G263='Double Entry'!G263,0,1)</f>
        <v>0</v>
      </c>
      <c r="H263" s="38">
        <f>IF('Data Analysis'!H263='Double Entry'!H263,0,1)</f>
        <v>0</v>
      </c>
      <c r="I263" s="38">
        <f>IF('Data Analysis'!I263='Double Entry'!I263,0,1)</f>
        <v>0</v>
      </c>
      <c r="J263" s="38">
        <f>IF('Data Analysis'!J263='Double Entry'!J263,0,1)</f>
        <v>0</v>
      </c>
      <c r="K263" s="38">
        <f>IF('Data Analysis'!K263='Double Entry'!K263,0,1)</f>
        <v>0</v>
      </c>
      <c r="L263" s="38">
        <f>IF('Data Analysis'!L263='Double Entry'!L263,0,1)</f>
        <v>0</v>
      </c>
      <c r="M263" s="38">
        <f>IF('Data Analysis'!M263='Double Entry'!M263,0,1)</f>
        <v>0</v>
      </c>
      <c r="N263" s="38">
        <f>IF('Data Analysis'!N263='Double Entry'!N263,0,1)</f>
        <v>0</v>
      </c>
      <c r="O263" s="38">
        <f>IF('Data Analysis'!O263='Double Entry'!O263,0,1)</f>
        <v>0</v>
      </c>
      <c r="P263"/>
      <c r="Q263" s="64"/>
      <c r="U263" s="4"/>
      <c r="Z263" s="4">
        <f aca="true" t="shared" si="10" ref="Z263:Z326">IF(Q263="","",1)</f>
      </c>
      <c r="AA263" s="17"/>
      <c r="AF263" s="4"/>
    </row>
    <row r="264" spans="1:32" ht="12.75">
      <c r="A264" s="55">
        <f t="shared" si="9"/>
      </c>
      <c r="B264" s="38"/>
      <c r="C264" s="39"/>
      <c r="E264" s="15"/>
      <c r="G264" s="38">
        <f>IF('Data Analysis'!G264='Double Entry'!G264,0,1)</f>
        <v>0</v>
      </c>
      <c r="H264" s="38">
        <f>IF('Data Analysis'!H264='Double Entry'!H264,0,1)</f>
        <v>0</v>
      </c>
      <c r="I264" s="38">
        <f>IF('Data Analysis'!I264='Double Entry'!I264,0,1)</f>
        <v>0</v>
      </c>
      <c r="J264" s="38">
        <f>IF('Data Analysis'!J264='Double Entry'!J264,0,1)</f>
        <v>0</v>
      </c>
      <c r="K264" s="38">
        <f>IF('Data Analysis'!K264='Double Entry'!K264,0,1)</f>
        <v>0</v>
      </c>
      <c r="L264" s="38">
        <f>IF('Data Analysis'!L264='Double Entry'!L264,0,1)</f>
        <v>0</v>
      </c>
      <c r="M264" s="38">
        <f>IF('Data Analysis'!M264='Double Entry'!M264,0,1)</f>
        <v>0</v>
      </c>
      <c r="N264" s="38">
        <f>IF('Data Analysis'!N264='Double Entry'!N264,0,1)</f>
        <v>0</v>
      </c>
      <c r="O264" s="38">
        <f>IF('Data Analysis'!O264='Double Entry'!O264,0,1)</f>
        <v>0</v>
      </c>
      <c r="P264"/>
      <c r="Q264" s="64"/>
      <c r="U264" s="4"/>
      <c r="Z264" s="4">
        <f t="shared" si="10"/>
      </c>
      <c r="AA264" s="17"/>
      <c r="AF264" s="4"/>
    </row>
    <row r="265" spans="1:32" ht="12.75">
      <c r="A265" s="55">
        <f t="shared" si="9"/>
      </c>
      <c r="B265" s="38"/>
      <c r="C265" s="39"/>
      <c r="E265" s="15"/>
      <c r="G265" s="38">
        <f>IF('Data Analysis'!G265='Double Entry'!G265,0,1)</f>
        <v>0</v>
      </c>
      <c r="H265" s="38">
        <f>IF('Data Analysis'!H265='Double Entry'!H265,0,1)</f>
        <v>0</v>
      </c>
      <c r="I265" s="38">
        <f>IF('Data Analysis'!I265='Double Entry'!I265,0,1)</f>
        <v>0</v>
      </c>
      <c r="J265" s="38">
        <f>IF('Data Analysis'!J265='Double Entry'!J265,0,1)</f>
        <v>0</v>
      </c>
      <c r="K265" s="38">
        <f>IF('Data Analysis'!K265='Double Entry'!K265,0,1)</f>
        <v>0</v>
      </c>
      <c r="L265" s="38">
        <f>IF('Data Analysis'!L265='Double Entry'!L265,0,1)</f>
        <v>0</v>
      </c>
      <c r="M265" s="38">
        <f>IF('Data Analysis'!M265='Double Entry'!M265,0,1)</f>
        <v>0</v>
      </c>
      <c r="N265" s="38">
        <f>IF('Data Analysis'!N265='Double Entry'!N265,0,1)</f>
        <v>0</v>
      </c>
      <c r="O265" s="38">
        <f>IF('Data Analysis'!O265='Double Entry'!O265,0,1)</f>
        <v>0</v>
      </c>
      <c r="P265"/>
      <c r="Q265" s="64"/>
      <c r="U265" s="4"/>
      <c r="Z265" s="4">
        <f t="shared" si="10"/>
      </c>
      <c r="AA265" s="17"/>
      <c r="AF265" s="4"/>
    </row>
    <row r="266" spans="1:32" ht="12.75">
      <c r="A266" s="55">
        <f t="shared" si="9"/>
      </c>
      <c r="B266" s="38"/>
      <c r="C266" s="39"/>
      <c r="E266" s="15"/>
      <c r="G266" s="38">
        <f>IF('Data Analysis'!G266='Double Entry'!G266,0,1)</f>
        <v>0</v>
      </c>
      <c r="H266" s="38">
        <f>IF('Data Analysis'!H266='Double Entry'!H266,0,1)</f>
        <v>0</v>
      </c>
      <c r="I266" s="38">
        <f>IF('Data Analysis'!I266='Double Entry'!I266,0,1)</f>
        <v>0</v>
      </c>
      <c r="J266" s="38">
        <f>IF('Data Analysis'!J266='Double Entry'!J266,0,1)</f>
        <v>0</v>
      </c>
      <c r="K266" s="38">
        <f>IF('Data Analysis'!K266='Double Entry'!K266,0,1)</f>
        <v>0</v>
      </c>
      <c r="L266" s="38">
        <f>IF('Data Analysis'!L266='Double Entry'!L266,0,1)</f>
        <v>0</v>
      </c>
      <c r="M266" s="38">
        <f>IF('Data Analysis'!M266='Double Entry'!M266,0,1)</f>
        <v>0</v>
      </c>
      <c r="N266" s="38">
        <f>IF('Data Analysis'!N266='Double Entry'!N266,0,1)</f>
        <v>0</v>
      </c>
      <c r="O266" s="38">
        <f>IF('Data Analysis'!O266='Double Entry'!O266,0,1)</f>
        <v>0</v>
      </c>
      <c r="P266"/>
      <c r="Q266" s="64"/>
      <c r="U266" s="4"/>
      <c r="Z266" s="4">
        <f t="shared" si="10"/>
      </c>
      <c r="AA266" s="17"/>
      <c r="AF266" s="4"/>
    </row>
    <row r="267" spans="1:32" ht="12.75">
      <c r="A267" s="55">
        <f t="shared" si="9"/>
      </c>
      <c r="B267" s="38"/>
      <c r="C267" s="39"/>
      <c r="E267" s="15"/>
      <c r="G267" s="38">
        <f>IF('Data Analysis'!G267='Double Entry'!G267,0,1)</f>
        <v>0</v>
      </c>
      <c r="H267" s="38">
        <f>IF('Data Analysis'!H267='Double Entry'!H267,0,1)</f>
        <v>0</v>
      </c>
      <c r="I267" s="38">
        <f>IF('Data Analysis'!I267='Double Entry'!I267,0,1)</f>
        <v>0</v>
      </c>
      <c r="J267" s="38">
        <f>IF('Data Analysis'!J267='Double Entry'!J267,0,1)</f>
        <v>0</v>
      </c>
      <c r="K267" s="38">
        <f>IF('Data Analysis'!K267='Double Entry'!K267,0,1)</f>
        <v>0</v>
      </c>
      <c r="L267" s="38">
        <f>IF('Data Analysis'!L267='Double Entry'!L267,0,1)</f>
        <v>0</v>
      </c>
      <c r="M267" s="38">
        <f>IF('Data Analysis'!M267='Double Entry'!M267,0,1)</f>
        <v>0</v>
      </c>
      <c r="N267" s="38">
        <f>IF('Data Analysis'!N267='Double Entry'!N267,0,1)</f>
        <v>0</v>
      </c>
      <c r="O267" s="38">
        <f>IF('Data Analysis'!O267='Double Entry'!O267,0,1)</f>
        <v>0</v>
      </c>
      <c r="P267"/>
      <c r="Q267" s="64"/>
      <c r="U267" s="4"/>
      <c r="Z267" s="4">
        <f t="shared" si="10"/>
      </c>
      <c r="AA267" s="17"/>
      <c r="AF267" s="4"/>
    </row>
    <row r="268" spans="1:32" ht="12.75">
      <c r="A268" s="55">
        <f t="shared" si="9"/>
      </c>
      <c r="B268" s="38"/>
      <c r="C268" s="39"/>
      <c r="E268" s="15"/>
      <c r="G268" s="38">
        <f>IF('Data Analysis'!G268='Double Entry'!G268,0,1)</f>
        <v>0</v>
      </c>
      <c r="H268" s="38">
        <f>IF('Data Analysis'!H268='Double Entry'!H268,0,1)</f>
        <v>0</v>
      </c>
      <c r="I268" s="38">
        <f>IF('Data Analysis'!I268='Double Entry'!I268,0,1)</f>
        <v>0</v>
      </c>
      <c r="J268" s="38">
        <f>IF('Data Analysis'!J268='Double Entry'!J268,0,1)</f>
        <v>0</v>
      </c>
      <c r="K268" s="38">
        <f>IF('Data Analysis'!K268='Double Entry'!K268,0,1)</f>
        <v>0</v>
      </c>
      <c r="L268" s="38">
        <f>IF('Data Analysis'!L268='Double Entry'!L268,0,1)</f>
        <v>0</v>
      </c>
      <c r="M268" s="38">
        <f>IF('Data Analysis'!M268='Double Entry'!M268,0,1)</f>
        <v>0</v>
      </c>
      <c r="N268" s="38">
        <f>IF('Data Analysis'!N268='Double Entry'!N268,0,1)</f>
        <v>0</v>
      </c>
      <c r="O268" s="38">
        <f>IF('Data Analysis'!O268='Double Entry'!O268,0,1)</f>
        <v>0</v>
      </c>
      <c r="P268"/>
      <c r="Q268" s="64"/>
      <c r="U268" s="4"/>
      <c r="Z268" s="4">
        <f t="shared" si="10"/>
      </c>
      <c r="AA268" s="17"/>
      <c r="AF268" s="4"/>
    </row>
    <row r="269" spans="1:32" ht="12.75">
      <c r="A269" s="55">
        <f t="shared" si="9"/>
      </c>
      <c r="B269" s="38"/>
      <c r="C269" s="39"/>
      <c r="E269" s="15"/>
      <c r="G269" s="38">
        <f>IF('Data Analysis'!G269='Double Entry'!G269,0,1)</f>
        <v>0</v>
      </c>
      <c r="H269" s="38">
        <f>IF('Data Analysis'!H269='Double Entry'!H269,0,1)</f>
        <v>0</v>
      </c>
      <c r="I269" s="38">
        <f>IF('Data Analysis'!I269='Double Entry'!I269,0,1)</f>
        <v>0</v>
      </c>
      <c r="J269" s="38">
        <f>IF('Data Analysis'!J269='Double Entry'!J269,0,1)</f>
        <v>0</v>
      </c>
      <c r="K269" s="38">
        <f>IF('Data Analysis'!K269='Double Entry'!K269,0,1)</f>
        <v>0</v>
      </c>
      <c r="L269" s="38">
        <f>IF('Data Analysis'!L269='Double Entry'!L269,0,1)</f>
        <v>0</v>
      </c>
      <c r="M269" s="38">
        <f>IF('Data Analysis'!M269='Double Entry'!M269,0,1)</f>
        <v>0</v>
      </c>
      <c r="N269" s="38">
        <f>IF('Data Analysis'!N269='Double Entry'!N269,0,1)</f>
        <v>0</v>
      </c>
      <c r="O269" s="38">
        <f>IF('Data Analysis'!O269='Double Entry'!O269,0,1)</f>
        <v>0</v>
      </c>
      <c r="P269"/>
      <c r="Q269" s="64"/>
      <c r="U269" s="4"/>
      <c r="Z269" s="4">
        <f t="shared" si="10"/>
      </c>
      <c r="AA269" s="17"/>
      <c r="AF269" s="4"/>
    </row>
    <row r="270" spans="1:32" ht="12.75">
      <c r="A270" s="55">
        <f t="shared" si="9"/>
      </c>
      <c r="B270" s="38"/>
      <c r="C270" s="39"/>
      <c r="E270" s="15"/>
      <c r="G270" s="38">
        <f>IF('Data Analysis'!G270='Double Entry'!G270,0,1)</f>
        <v>0</v>
      </c>
      <c r="H270" s="38">
        <f>IF('Data Analysis'!H270='Double Entry'!H270,0,1)</f>
        <v>0</v>
      </c>
      <c r="I270" s="38">
        <f>IF('Data Analysis'!I270='Double Entry'!I270,0,1)</f>
        <v>0</v>
      </c>
      <c r="J270" s="38">
        <f>IF('Data Analysis'!J270='Double Entry'!J270,0,1)</f>
        <v>0</v>
      </c>
      <c r="K270" s="38">
        <f>IF('Data Analysis'!K270='Double Entry'!K270,0,1)</f>
        <v>0</v>
      </c>
      <c r="L270" s="38">
        <f>IF('Data Analysis'!L270='Double Entry'!L270,0,1)</f>
        <v>0</v>
      </c>
      <c r="M270" s="38">
        <f>IF('Data Analysis'!M270='Double Entry'!M270,0,1)</f>
        <v>0</v>
      </c>
      <c r="N270" s="38">
        <f>IF('Data Analysis'!N270='Double Entry'!N270,0,1)</f>
        <v>0</v>
      </c>
      <c r="O270" s="38">
        <f>IF('Data Analysis'!O270='Double Entry'!O270,0,1)</f>
        <v>0</v>
      </c>
      <c r="P270"/>
      <c r="Q270" s="64"/>
      <c r="U270" s="4"/>
      <c r="Z270" s="4">
        <f t="shared" si="10"/>
      </c>
      <c r="AA270" s="17"/>
      <c r="AF270" s="4"/>
    </row>
    <row r="271" spans="1:32" ht="12.75">
      <c r="A271" s="55">
        <f t="shared" si="9"/>
      </c>
      <c r="B271" s="38"/>
      <c r="C271" s="39"/>
      <c r="E271" s="15"/>
      <c r="G271" s="38">
        <f>IF('Data Analysis'!G271='Double Entry'!G271,0,1)</f>
        <v>0</v>
      </c>
      <c r="H271" s="38">
        <f>IF('Data Analysis'!H271='Double Entry'!H271,0,1)</f>
        <v>0</v>
      </c>
      <c r="I271" s="38">
        <f>IF('Data Analysis'!I271='Double Entry'!I271,0,1)</f>
        <v>0</v>
      </c>
      <c r="J271" s="38">
        <f>IF('Data Analysis'!J271='Double Entry'!J271,0,1)</f>
        <v>0</v>
      </c>
      <c r="K271" s="38">
        <f>IF('Data Analysis'!K271='Double Entry'!K271,0,1)</f>
        <v>0</v>
      </c>
      <c r="L271" s="38">
        <f>IF('Data Analysis'!L271='Double Entry'!L271,0,1)</f>
        <v>0</v>
      </c>
      <c r="M271" s="38">
        <f>IF('Data Analysis'!M271='Double Entry'!M271,0,1)</f>
        <v>0</v>
      </c>
      <c r="N271" s="38">
        <f>IF('Data Analysis'!N271='Double Entry'!N271,0,1)</f>
        <v>0</v>
      </c>
      <c r="O271" s="38">
        <f>IF('Data Analysis'!O271='Double Entry'!O271,0,1)</f>
        <v>0</v>
      </c>
      <c r="P271"/>
      <c r="Q271" s="64"/>
      <c r="U271" s="4"/>
      <c r="Z271" s="4">
        <f t="shared" si="10"/>
      </c>
      <c r="AA271" s="17"/>
      <c r="AF271" s="4"/>
    </row>
    <row r="272" spans="1:32" ht="12.75">
      <c r="A272" s="55">
        <f t="shared" si="9"/>
      </c>
      <c r="B272" s="38"/>
      <c r="C272" s="39"/>
      <c r="E272" s="15"/>
      <c r="G272" s="38">
        <f>IF('Data Analysis'!G272='Double Entry'!G272,0,1)</f>
        <v>0</v>
      </c>
      <c r="H272" s="38">
        <f>IF('Data Analysis'!H272='Double Entry'!H272,0,1)</f>
        <v>0</v>
      </c>
      <c r="I272" s="38">
        <f>IF('Data Analysis'!I272='Double Entry'!I272,0,1)</f>
        <v>0</v>
      </c>
      <c r="J272" s="38">
        <f>IF('Data Analysis'!J272='Double Entry'!J272,0,1)</f>
        <v>0</v>
      </c>
      <c r="K272" s="38">
        <f>IF('Data Analysis'!K272='Double Entry'!K272,0,1)</f>
        <v>0</v>
      </c>
      <c r="L272" s="38">
        <f>IF('Data Analysis'!L272='Double Entry'!L272,0,1)</f>
        <v>0</v>
      </c>
      <c r="M272" s="38">
        <f>IF('Data Analysis'!M272='Double Entry'!M272,0,1)</f>
        <v>0</v>
      </c>
      <c r="N272" s="38">
        <f>IF('Data Analysis'!N272='Double Entry'!N272,0,1)</f>
        <v>0</v>
      </c>
      <c r="O272" s="38">
        <f>IF('Data Analysis'!O272='Double Entry'!O272,0,1)</f>
        <v>0</v>
      </c>
      <c r="P272"/>
      <c r="Q272" s="64"/>
      <c r="U272" s="4"/>
      <c r="Z272" s="4">
        <f t="shared" si="10"/>
      </c>
      <c r="AA272" s="17"/>
      <c r="AF272" s="4"/>
    </row>
    <row r="273" spans="1:32" ht="12.75">
      <c r="A273" s="55">
        <f t="shared" si="9"/>
      </c>
      <c r="B273" s="38"/>
      <c r="C273" s="39"/>
      <c r="E273" s="15"/>
      <c r="G273" s="38">
        <f>IF('Data Analysis'!G273='Double Entry'!G273,0,1)</f>
        <v>0</v>
      </c>
      <c r="H273" s="38">
        <f>IF('Data Analysis'!H273='Double Entry'!H273,0,1)</f>
        <v>0</v>
      </c>
      <c r="I273" s="38">
        <f>IF('Data Analysis'!I273='Double Entry'!I273,0,1)</f>
        <v>0</v>
      </c>
      <c r="J273" s="38">
        <f>IF('Data Analysis'!J273='Double Entry'!J273,0,1)</f>
        <v>0</v>
      </c>
      <c r="K273" s="38">
        <f>IF('Data Analysis'!K273='Double Entry'!K273,0,1)</f>
        <v>0</v>
      </c>
      <c r="L273" s="38">
        <f>IF('Data Analysis'!L273='Double Entry'!L273,0,1)</f>
        <v>0</v>
      </c>
      <c r="M273" s="38">
        <f>IF('Data Analysis'!M273='Double Entry'!M273,0,1)</f>
        <v>0</v>
      </c>
      <c r="N273" s="38">
        <f>IF('Data Analysis'!N273='Double Entry'!N273,0,1)</f>
        <v>0</v>
      </c>
      <c r="O273" s="38">
        <f>IF('Data Analysis'!O273='Double Entry'!O273,0,1)</f>
        <v>0</v>
      </c>
      <c r="P273"/>
      <c r="Q273" s="64"/>
      <c r="U273" s="4"/>
      <c r="Z273" s="4">
        <f t="shared" si="10"/>
      </c>
      <c r="AA273" s="17"/>
      <c r="AF273" s="4"/>
    </row>
    <row r="274" spans="1:32" ht="12.75">
      <c r="A274" s="55">
        <f t="shared" si="9"/>
      </c>
      <c r="B274" s="38"/>
      <c r="C274" s="39"/>
      <c r="E274" s="15"/>
      <c r="G274" s="38">
        <f>IF('Data Analysis'!G274='Double Entry'!G274,0,1)</f>
        <v>0</v>
      </c>
      <c r="H274" s="38">
        <f>IF('Data Analysis'!H274='Double Entry'!H274,0,1)</f>
        <v>0</v>
      </c>
      <c r="I274" s="38">
        <f>IF('Data Analysis'!I274='Double Entry'!I274,0,1)</f>
        <v>0</v>
      </c>
      <c r="J274" s="38">
        <f>IF('Data Analysis'!J274='Double Entry'!J274,0,1)</f>
        <v>0</v>
      </c>
      <c r="K274" s="38">
        <f>IF('Data Analysis'!K274='Double Entry'!K274,0,1)</f>
        <v>0</v>
      </c>
      <c r="L274" s="38">
        <f>IF('Data Analysis'!L274='Double Entry'!L274,0,1)</f>
        <v>0</v>
      </c>
      <c r="M274" s="38">
        <f>IF('Data Analysis'!M274='Double Entry'!M274,0,1)</f>
        <v>0</v>
      </c>
      <c r="N274" s="38">
        <f>IF('Data Analysis'!N274='Double Entry'!N274,0,1)</f>
        <v>0</v>
      </c>
      <c r="O274" s="38">
        <f>IF('Data Analysis'!O274='Double Entry'!O274,0,1)</f>
        <v>0</v>
      </c>
      <c r="P274"/>
      <c r="Q274" s="64"/>
      <c r="U274" s="4"/>
      <c r="Z274" s="4">
        <f t="shared" si="10"/>
      </c>
      <c r="AA274" s="17"/>
      <c r="AF274" s="4"/>
    </row>
    <row r="275" spans="1:32" ht="12.75">
      <c r="A275" s="55">
        <f t="shared" si="9"/>
      </c>
      <c r="B275" s="38"/>
      <c r="C275" s="39"/>
      <c r="E275" s="15"/>
      <c r="G275" s="38">
        <f>IF('Data Analysis'!G275='Double Entry'!G275,0,1)</f>
        <v>0</v>
      </c>
      <c r="H275" s="38">
        <f>IF('Data Analysis'!H275='Double Entry'!H275,0,1)</f>
        <v>0</v>
      </c>
      <c r="I275" s="38">
        <f>IF('Data Analysis'!I275='Double Entry'!I275,0,1)</f>
        <v>0</v>
      </c>
      <c r="J275" s="38">
        <f>IF('Data Analysis'!J275='Double Entry'!J275,0,1)</f>
        <v>0</v>
      </c>
      <c r="K275" s="38">
        <f>IF('Data Analysis'!K275='Double Entry'!K275,0,1)</f>
        <v>0</v>
      </c>
      <c r="L275" s="38">
        <f>IF('Data Analysis'!L275='Double Entry'!L275,0,1)</f>
        <v>0</v>
      </c>
      <c r="M275" s="38">
        <f>IF('Data Analysis'!M275='Double Entry'!M275,0,1)</f>
        <v>0</v>
      </c>
      <c r="N275" s="38">
        <f>IF('Data Analysis'!N275='Double Entry'!N275,0,1)</f>
        <v>0</v>
      </c>
      <c r="O275" s="38">
        <f>IF('Data Analysis'!O275='Double Entry'!O275,0,1)</f>
        <v>0</v>
      </c>
      <c r="P275"/>
      <c r="Q275" s="64"/>
      <c r="U275" s="4"/>
      <c r="Z275" s="4">
        <f t="shared" si="10"/>
      </c>
      <c r="AA275" s="17"/>
      <c r="AF275" s="4"/>
    </row>
    <row r="276" spans="1:32" ht="12.75">
      <c r="A276" s="55">
        <f t="shared" si="9"/>
      </c>
      <c r="B276" s="38"/>
      <c r="C276" s="39"/>
      <c r="E276" s="15"/>
      <c r="G276" s="38">
        <f>IF('Data Analysis'!G276='Double Entry'!G276,0,1)</f>
        <v>0</v>
      </c>
      <c r="H276" s="38">
        <f>IF('Data Analysis'!H276='Double Entry'!H276,0,1)</f>
        <v>0</v>
      </c>
      <c r="I276" s="38">
        <f>IF('Data Analysis'!I276='Double Entry'!I276,0,1)</f>
        <v>0</v>
      </c>
      <c r="J276" s="38">
        <f>IF('Data Analysis'!J276='Double Entry'!J276,0,1)</f>
        <v>0</v>
      </c>
      <c r="K276" s="38">
        <f>IF('Data Analysis'!K276='Double Entry'!K276,0,1)</f>
        <v>0</v>
      </c>
      <c r="L276" s="38">
        <f>IF('Data Analysis'!L276='Double Entry'!L276,0,1)</f>
        <v>0</v>
      </c>
      <c r="M276" s="38">
        <f>IF('Data Analysis'!M276='Double Entry'!M276,0,1)</f>
        <v>0</v>
      </c>
      <c r="N276" s="38">
        <f>IF('Data Analysis'!N276='Double Entry'!N276,0,1)</f>
        <v>0</v>
      </c>
      <c r="O276" s="38">
        <f>IF('Data Analysis'!O276='Double Entry'!O276,0,1)</f>
        <v>0</v>
      </c>
      <c r="P276"/>
      <c r="Q276" s="64"/>
      <c r="U276" s="4"/>
      <c r="Z276" s="4">
        <f t="shared" si="10"/>
      </c>
      <c r="AA276" s="17"/>
      <c r="AF276" s="4"/>
    </row>
    <row r="277" spans="1:32" ht="12.75">
      <c r="A277" s="55">
        <f t="shared" si="9"/>
      </c>
      <c r="B277" s="38"/>
      <c r="C277" s="39"/>
      <c r="E277" s="15"/>
      <c r="G277" s="38">
        <f>IF('Data Analysis'!G277='Double Entry'!G277,0,1)</f>
        <v>0</v>
      </c>
      <c r="H277" s="38">
        <f>IF('Data Analysis'!H277='Double Entry'!H277,0,1)</f>
        <v>0</v>
      </c>
      <c r="I277" s="38">
        <f>IF('Data Analysis'!I277='Double Entry'!I277,0,1)</f>
        <v>0</v>
      </c>
      <c r="J277" s="38">
        <f>IF('Data Analysis'!J277='Double Entry'!J277,0,1)</f>
        <v>0</v>
      </c>
      <c r="K277" s="38">
        <f>IF('Data Analysis'!K277='Double Entry'!K277,0,1)</f>
        <v>0</v>
      </c>
      <c r="L277" s="38">
        <f>IF('Data Analysis'!L277='Double Entry'!L277,0,1)</f>
        <v>0</v>
      </c>
      <c r="M277" s="38">
        <f>IF('Data Analysis'!M277='Double Entry'!M277,0,1)</f>
        <v>0</v>
      </c>
      <c r="N277" s="38">
        <f>IF('Data Analysis'!N277='Double Entry'!N277,0,1)</f>
        <v>0</v>
      </c>
      <c r="O277" s="38">
        <f>IF('Data Analysis'!O277='Double Entry'!O277,0,1)</f>
        <v>0</v>
      </c>
      <c r="P277"/>
      <c r="Q277" s="64"/>
      <c r="U277" s="4"/>
      <c r="Z277" s="4">
        <f t="shared" si="10"/>
      </c>
      <c r="AA277" s="17"/>
      <c r="AF277" s="4"/>
    </row>
    <row r="278" spans="1:32" ht="12.75">
      <c r="A278" s="55">
        <f t="shared" si="9"/>
      </c>
      <c r="B278" s="38"/>
      <c r="C278" s="39"/>
      <c r="E278" s="15"/>
      <c r="G278" s="38">
        <f>IF('Data Analysis'!G278='Double Entry'!G278,0,1)</f>
        <v>0</v>
      </c>
      <c r="H278" s="38">
        <f>IF('Data Analysis'!H278='Double Entry'!H278,0,1)</f>
        <v>0</v>
      </c>
      <c r="I278" s="38">
        <f>IF('Data Analysis'!I278='Double Entry'!I278,0,1)</f>
        <v>0</v>
      </c>
      <c r="J278" s="38">
        <f>IF('Data Analysis'!J278='Double Entry'!J278,0,1)</f>
        <v>0</v>
      </c>
      <c r="K278" s="38">
        <f>IF('Data Analysis'!K278='Double Entry'!K278,0,1)</f>
        <v>0</v>
      </c>
      <c r="L278" s="38">
        <f>IF('Data Analysis'!L278='Double Entry'!L278,0,1)</f>
        <v>0</v>
      </c>
      <c r="M278" s="38">
        <f>IF('Data Analysis'!M278='Double Entry'!M278,0,1)</f>
        <v>0</v>
      </c>
      <c r="N278" s="38">
        <f>IF('Data Analysis'!N278='Double Entry'!N278,0,1)</f>
        <v>0</v>
      </c>
      <c r="O278" s="38">
        <f>IF('Data Analysis'!O278='Double Entry'!O278,0,1)</f>
        <v>0</v>
      </c>
      <c r="P278"/>
      <c r="Q278" s="64"/>
      <c r="U278" s="4"/>
      <c r="Z278" s="4">
        <f t="shared" si="10"/>
      </c>
      <c r="AA278" s="17"/>
      <c r="AF278" s="4"/>
    </row>
    <row r="279" spans="1:32" ht="12.75">
      <c r="A279" s="55">
        <f t="shared" si="9"/>
      </c>
      <c r="B279" s="38"/>
      <c r="C279" s="39"/>
      <c r="E279" s="15"/>
      <c r="G279" s="38">
        <f>IF('Data Analysis'!G279='Double Entry'!G279,0,1)</f>
        <v>0</v>
      </c>
      <c r="H279" s="38">
        <f>IF('Data Analysis'!H279='Double Entry'!H279,0,1)</f>
        <v>0</v>
      </c>
      <c r="I279" s="38">
        <f>IF('Data Analysis'!I279='Double Entry'!I279,0,1)</f>
        <v>0</v>
      </c>
      <c r="J279" s="38">
        <f>IF('Data Analysis'!J279='Double Entry'!J279,0,1)</f>
        <v>0</v>
      </c>
      <c r="K279" s="38">
        <f>IF('Data Analysis'!K279='Double Entry'!K279,0,1)</f>
        <v>0</v>
      </c>
      <c r="L279" s="38">
        <f>IF('Data Analysis'!L279='Double Entry'!L279,0,1)</f>
        <v>0</v>
      </c>
      <c r="M279" s="38">
        <f>IF('Data Analysis'!M279='Double Entry'!M279,0,1)</f>
        <v>0</v>
      </c>
      <c r="N279" s="38">
        <f>IF('Data Analysis'!N279='Double Entry'!N279,0,1)</f>
        <v>0</v>
      </c>
      <c r="O279" s="38">
        <f>IF('Data Analysis'!O279='Double Entry'!O279,0,1)</f>
        <v>0</v>
      </c>
      <c r="P279"/>
      <c r="Q279" s="64"/>
      <c r="U279" s="4"/>
      <c r="Z279" s="4">
        <f t="shared" si="10"/>
      </c>
      <c r="AA279" s="17"/>
      <c r="AF279" s="4"/>
    </row>
    <row r="280" spans="1:32" ht="12.75">
      <c r="A280" s="55">
        <f t="shared" si="9"/>
      </c>
      <c r="B280" s="38"/>
      <c r="C280" s="39"/>
      <c r="E280" s="15"/>
      <c r="G280" s="38">
        <f>IF('Data Analysis'!G280='Double Entry'!G280,0,1)</f>
        <v>0</v>
      </c>
      <c r="H280" s="38">
        <f>IF('Data Analysis'!H280='Double Entry'!H280,0,1)</f>
        <v>0</v>
      </c>
      <c r="I280" s="38">
        <f>IF('Data Analysis'!I280='Double Entry'!I280,0,1)</f>
        <v>0</v>
      </c>
      <c r="J280" s="38">
        <f>IF('Data Analysis'!J280='Double Entry'!J280,0,1)</f>
        <v>0</v>
      </c>
      <c r="K280" s="38">
        <f>IF('Data Analysis'!K280='Double Entry'!K280,0,1)</f>
        <v>0</v>
      </c>
      <c r="L280" s="38">
        <f>IF('Data Analysis'!L280='Double Entry'!L280,0,1)</f>
        <v>0</v>
      </c>
      <c r="M280" s="38">
        <f>IF('Data Analysis'!M280='Double Entry'!M280,0,1)</f>
        <v>0</v>
      </c>
      <c r="N280" s="38">
        <f>IF('Data Analysis'!N280='Double Entry'!N280,0,1)</f>
        <v>0</v>
      </c>
      <c r="O280" s="38">
        <f>IF('Data Analysis'!O280='Double Entry'!O280,0,1)</f>
        <v>0</v>
      </c>
      <c r="P280"/>
      <c r="Q280" s="64"/>
      <c r="U280" s="4"/>
      <c r="Z280" s="4">
        <f t="shared" si="10"/>
      </c>
      <c r="AA280" s="17"/>
      <c r="AF280" s="4"/>
    </row>
    <row r="281" spans="1:32" ht="12.75">
      <c r="A281" s="55">
        <f t="shared" si="9"/>
      </c>
      <c r="B281" s="38"/>
      <c r="C281" s="39"/>
      <c r="E281" s="15"/>
      <c r="G281" s="38">
        <f>IF('Data Analysis'!G281='Double Entry'!G281,0,1)</f>
        <v>0</v>
      </c>
      <c r="H281" s="38">
        <f>IF('Data Analysis'!H281='Double Entry'!H281,0,1)</f>
        <v>0</v>
      </c>
      <c r="I281" s="38">
        <f>IF('Data Analysis'!I281='Double Entry'!I281,0,1)</f>
        <v>0</v>
      </c>
      <c r="J281" s="38">
        <f>IF('Data Analysis'!J281='Double Entry'!J281,0,1)</f>
        <v>0</v>
      </c>
      <c r="K281" s="38">
        <f>IF('Data Analysis'!K281='Double Entry'!K281,0,1)</f>
        <v>0</v>
      </c>
      <c r="L281" s="38">
        <f>IF('Data Analysis'!L281='Double Entry'!L281,0,1)</f>
        <v>0</v>
      </c>
      <c r="M281" s="38">
        <f>IF('Data Analysis'!M281='Double Entry'!M281,0,1)</f>
        <v>0</v>
      </c>
      <c r="N281" s="38">
        <f>IF('Data Analysis'!N281='Double Entry'!N281,0,1)</f>
        <v>0</v>
      </c>
      <c r="O281" s="38">
        <f>IF('Data Analysis'!O281='Double Entry'!O281,0,1)</f>
        <v>0</v>
      </c>
      <c r="P281"/>
      <c r="Q281" s="64"/>
      <c r="U281" s="4"/>
      <c r="Z281" s="4">
        <f t="shared" si="10"/>
      </c>
      <c r="AA281" s="17"/>
      <c r="AF281" s="4"/>
    </row>
    <row r="282" spans="1:32" ht="12.75">
      <c r="A282" s="55">
        <f t="shared" si="9"/>
      </c>
      <c r="B282" s="38"/>
      <c r="C282" s="39"/>
      <c r="E282" s="15"/>
      <c r="G282" s="38">
        <f>IF('Data Analysis'!G282='Double Entry'!G282,0,1)</f>
        <v>0</v>
      </c>
      <c r="H282" s="38">
        <f>IF('Data Analysis'!H282='Double Entry'!H282,0,1)</f>
        <v>0</v>
      </c>
      <c r="I282" s="38">
        <f>IF('Data Analysis'!I282='Double Entry'!I282,0,1)</f>
        <v>0</v>
      </c>
      <c r="J282" s="38">
        <f>IF('Data Analysis'!J282='Double Entry'!J282,0,1)</f>
        <v>0</v>
      </c>
      <c r="K282" s="38">
        <f>IF('Data Analysis'!K282='Double Entry'!K282,0,1)</f>
        <v>0</v>
      </c>
      <c r="L282" s="38">
        <f>IF('Data Analysis'!L282='Double Entry'!L282,0,1)</f>
        <v>0</v>
      </c>
      <c r="M282" s="38">
        <f>IF('Data Analysis'!M282='Double Entry'!M282,0,1)</f>
        <v>0</v>
      </c>
      <c r="N282" s="38">
        <f>IF('Data Analysis'!N282='Double Entry'!N282,0,1)</f>
        <v>0</v>
      </c>
      <c r="O282" s="38">
        <f>IF('Data Analysis'!O282='Double Entry'!O282,0,1)</f>
        <v>0</v>
      </c>
      <c r="P282"/>
      <c r="Q282" s="64"/>
      <c r="U282" s="4"/>
      <c r="Z282" s="4">
        <f t="shared" si="10"/>
      </c>
      <c r="AA282" s="17"/>
      <c r="AF282" s="4"/>
    </row>
    <row r="283" spans="1:32" ht="12.75">
      <c r="A283" s="55">
        <f t="shared" si="9"/>
      </c>
      <c r="B283" s="38"/>
      <c r="C283" s="39"/>
      <c r="E283" s="15"/>
      <c r="G283" s="38">
        <f>IF('Data Analysis'!G283='Double Entry'!G283,0,1)</f>
        <v>0</v>
      </c>
      <c r="H283" s="38">
        <f>IF('Data Analysis'!H283='Double Entry'!H283,0,1)</f>
        <v>0</v>
      </c>
      <c r="I283" s="38">
        <f>IF('Data Analysis'!I283='Double Entry'!I283,0,1)</f>
        <v>0</v>
      </c>
      <c r="J283" s="38">
        <f>IF('Data Analysis'!J283='Double Entry'!J283,0,1)</f>
        <v>0</v>
      </c>
      <c r="K283" s="38">
        <f>IF('Data Analysis'!K283='Double Entry'!K283,0,1)</f>
        <v>0</v>
      </c>
      <c r="L283" s="38">
        <f>IF('Data Analysis'!L283='Double Entry'!L283,0,1)</f>
        <v>0</v>
      </c>
      <c r="M283" s="38">
        <f>IF('Data Analysis'!M283='Double Entry'!M283,0,1)</f>
        <v>0</v>
      </c>
      <c r="N283" s="38">
        <f>IF('Data Analysis'!N283='Double Entry'!N283,0,1)</f>
        <v>0</v>
      </c>
      <c r="O283" s="38">
        <f>IF('Data Analysis'!O283='Double Entry'!O283,0,1)</f>
        <v>0</v>
      </c>
      <c r="P283"/>
      <c r="Q283" s="64"/>
      <c r="U283" s="4"/>
      <c r="Z283" s="4">
        <f t="shared" si="10"/>
      </c>
      <c r="AA283" s="17"/>
      <c r="AF283" s="4"/>
    </row>
    <row r="284" spans="1:32" ht="12.75">
      <c r="A284" s="55">
        <f t="shared" si="9"/>
      </c>
      <c r="B284" s="38"/>
      <c r="C284" s="39"/>
      <c r="E284" s="15"/>
      <c r="G284" s="38">
        <f>IF('Data Analysis'!G284='Double Entry'!G284,0,1)</f>
        <v>0</v>
      </c>
      <c r="H284" s="38">
        <f>IF('Data Analysis'!H284='Double Entry'!H284,0,1)</f>
        <v>0</v>
      </c>
      <c r="I284" s="38">
        <f>IF('Data Analysis'!I284='Double Entry'!I284,0,1)</f>
        <v>0</v>
      </c>
      <c r="J284" s="38">
        <f>IF('Data Analysis'!J284='Double Entry'!J284,0,1)</f>
        <v>0</v>
      </c>
      <c r="K284" s="38">
        <f>IF('Data Analysis'!K284='Double Entry'!K284,0,1)</f>
        <v>0</v>
      </c>
      <c r="L284" s="38">
        <f>IF('Data Analysis'!L284='Double Entry'!L284,0,1)</f>
        <v>0</v>
      </c>
      <c r="M284" s="38">
        <f>IF('Data Analysis'!M284='Double Entry'!M284,0,1)</f>
        <v>0</v>
      </c>
      <c r="N284" s="38">
        <f>IF('Data Analysis'!N284='Double Entry'!N284,0,1)</f>
        <v>0</v>
      </c>
      <c r="O284" s="38">
        <f>IF('Data Analysis'!O284='Double Entry'!O284,0,1)</f>
        <v>0</v>
      </c>
      <c r="P284"/>
      <c r="Q284" s="64"/>
      <c r="U284" s="4"/>
      <c r="Z284" s="4">
        <f t="shared" si="10"/>
      </c>
      <c r="AA284" s="17"/>
      <c r="AF284" s="4"/>
    </row>
    <row r="285" spans="1:32" ht="12.75">
      <c r="A285" s="55">
        <f t="shared" si="9"/>
      </c>
      <c r="B285" s="38"/>
      <c r="C285" s="39"/>
      <c r="E285" s="15"/>
      <c r="G285" s="38">
        <f>IF('Data Analysis'!G285='Double Entry'!G285,0,1)</f>
        <v>0</v>
      </c>
      <c r="H285" s="38">
        <f>IF('Data Analysis'!H285='Double Entry'!H285,0,1)</f>
        <v>0</v>
      </c>
      <c r="I285" s="38">
        <f>IF('Data Analysis'!I285='Double Entry'!I285,0,1)</f>
        <v>0</v>
      </c>
      <c r="J285" s="38">
        <f>IF('Data Analysis'!J285='Double Entry'!J285,0,1)</f>
        <v>0</v>
      </c>
      <c r="K285" s="38">
        <f>IF('Data Analysis'!K285='Double Entry'!K285,0,1)</f>
        <v>0</v>
      </c>
      <c r="L285" s="38">
        <f>IF('Data Analysis'!L285='Double Entry'!L285,0,1)</f>
        <v>0</v>
      </c>
      <c r="M285" s="38">
        <f>IF('Data Analysis'!M285='Double Entry'!M285,0,1)</f>
        <v>0</v>
      </c>
      <c r="N285" s="38">
        <f>IF('Data Analysis'!N285='Double Entry'!N285,0,1)</f>
        <v>0</v>
      </c>
      <c r="O285" s="38">
        <f>IF('Data Analysis'!O285='Double Entry'!O285,0,1)</f>
        <v>0</v>
      </c>
      <c r="P285"/>
      <c r="Q285" s="64"/>
      <c r="U285" s="4"/>
      <c r="Z285" s="4">
        <f t="shared" si="10"/>
      </c>
      <c r="AA285" s="17"/>
      <c r="AF285" s="4"/>
    </row>
    <row r="286" spans="1:32" ht="12.75">
      <c r="A286" s="55">
        <f t="shared" si="9"/>
      </c>
      <c r="B286" s="38"/>
      <c r="C286" s="39"/>
      <c r="E286" s="15"/>
      <c r="G286" s="38">
        <f>IF('Data Analysis'!G286='Double Entry'!G286,0,1)</f>
        <v>0</v>
      </c>
      <c r="H286" s="38">
        <f>IF('Data Analysis'!H286='Double Entry'!H286,0,1)</f>
        <v>0</v>
      </c>
      <c r="I286" s="38">
        <f>IF('Data Analysis'!I286='Double Entry'!I286,0,1)</f>
        <v>0</v>
      </c>
      <c r="J286" s="38">
        <f>IF('Data Analysis'!J286='Double Entry'!J286,0,1)</f>
        <v>0</v>
      </c>
      <c r="K286" s="38">
        <f>IF('Data Analysis'!K286='Double Entry'!K286,0,1)</f>
        <v>0</v>
      </c>
      <c r="L286" s="38">
        <f>IF('Data Analysis'!L286='Double Entry'!L286,0,1)</f>
        <v>0</v>
      </c>
      <c r="M286" s="38">
        <f>IF('Data Analysis'!M286='Double Entry'!M286,0,1)</f>
        <v>0</v>
      </c>
      <c r="N286" s="38">
        <f>IF('Data Analysis'!N286='Double Entry'!N286,0,1)</f>
        <v>0</v>
      </c>
      <c r="O286" s="38">
        <f>IF('Data Analysis'!O286='Double Entry'!O286,0,1)</f>
        <v>0</v>
      </c>
      <c r="P286"/>
      <c r="Q286" s="64"/>
      <c r="U286" s="4"/>
      <c r="Z286" s="4">
        <f t="shared" si="10"/>
      </c>
      <c r="AA286" s="17"/>
      <c r="AF286" s="4"/>
    </row>
    <row r="287" spans="1:32" ht="12.75">
      <c r="A287" s="55">
        <f t="shared" si="9"/>
      </c>
      <c r="B287" s="38"/>
      <c r="C287" s="39"/>
      <c r="E287" s="15"/>
      <c r="G287" s="38">
        <f>IF('Data Analysis'!G287='Double Entry'!G287,0,1)</f>
        <v>0</v>
      </c>
      <c r="H287" s="38">
        <f>IF('Data Analysis'!H287='Double Entry'!H287,0,1)</f>
        <v>0</v>
      </c>
      <c r="I287" s="38">
        <f>IF('Data Analysis'!I287='Double Entry'!I287,0,1)</f>
        <v>0</v>
      </c>
      <c r="J287" s="38">
        <f>IF('Data Analysis'!J287='Double Entry'!J287,0,1)</f>
        <v>0</v>
      </c>
      <c r="K287" s="38">
        <f>IF('Data Analysis'!K287='Double Entry'!K287,0,1)</f>
        <v>0</v>
      </c>
      <c r="L287" s="38">
        <f>IF('Data Analysis'!L287='Double Entry'!L287,0,1)</f>
        <v>0</v>
      </c>
      <c r="M287" s="38">
        <f>IF('Data Analysis'!M287='Double Entry'!M287,0,1)</f>
        <v>0</v>
      </c>
      <c r="N287" s="38">
        <f>IF('Data Analysis'!N287='Double Entry'!N287,0,1)</f>
        <v>0</v>
      </c>
      <c r="O287" s="38">
        <f>IF('Data Analysis'!O287='Double Entry'!O287,0,1)</f>
        <v>0</v>
      </c>
      <c r="P287"/>
      <c r="Q287" s="64"/>
      <c r="U287" s="4"/>
      <c r="Z287" s="4">
        <f t="shared" si="10"/>
      </c>
      <c r="AA287" s="17"/>
      <c r="AF287" s="4"/>
    </row>
    <row r="288" spans="1:32" ht="12.75">
      <c r="A288" s="55">
        <f t="shared" si="9"/>
      </c>
      <c r="B288" s="38"/>
      <c r="C288" s="39"/>
      <c r="E288" s="15"/>
      <c r="G288" s="38">
        <f>IF('Data Analysis'!G288='Double Entry'!G288,0,1)</f>
        <v>0</v>
      </c>
      <c r="H288" s="38">
        <f>IF('Data Analysis'!H288='Double Entry'!H288,0,1)</f>
        <v>0</v>
      </c>
      <c r="I288" s="38">
        <f>IF('Data Analysis'!I288='Double Entry'!I288,0,1)</f>
        <v>0</v>
      </c>
      <c r="J288" s="38">
        <f>IF('Data Analysis'!J288='Double Entry'!J288,0,1)</f>
        <v>0</v>
      </c>
      <c r="K288" s="38">
        <f>IF('Data Analysis'!K288='Double Entry'!K288,0,1)</f>
        <v>0</v>
      </c>
      <c r="L288" s="38">
        <f>IF('Data Analysis'!L288='Double Entry'!L288,0,1)</f>
        <v>0</v>
      </c>
      <c r="M288" s="38">
        <f>IF('Data Analysis'!M288='Double Entry'!M288,0,1)</f>
        <v>0</v>
      </c>
      <c r="N288" s="38">
        <f>IF('Data Analysis'!N288='Double Entry'!N288,0,1)</f>
        <v>0</v>
      </c>
      <c r="O288" s="38">
        <f>IF('Data Analysis'!O288='Double Entry'!O288,0,1)</f>
        <v>0</v>
      </c>
      <c r="P288"/>
      <c r="Q288" s="64"/>
      <c r="U288" s="4"/>
      <c r="Z288" s="4">
        <f t="shared" si="10"/>
      </c>
      <c r="AA288" s="17"/>
      <c r="AF288" s="4"/>
    </row>
    <row r="289" spans="1:32" ht="12.75">
      <c r="A289" s="55">
        <f t="shared" si="9"/>
      </c>
      <c r="B289" s="38"/>
      <c r="C289" s="39"/>
      <c r="E289" s="15"/>
      <c r="G289" s="38">
        <f>IF('Data Analysis'!G289='Double Entry'!G289,0,1)</f>
        <v>0</v>
      </c>
      <c r="H289" s="38">
        <f>IF('Data Analysis'!H289='Double Entry'!H289,0,1)</f>
        <v>0</v>
      </c>
      <c r="I289" s="38">
        <f>IF('Data Analysis'!I289='Double Entry'!I289,0,1)</f>
        <v>0</v>
      </c>
      <c r="J289" s="38">
        <f>IF('Data Analysis'!J289='Double Entry'!J289,0,1)</f>
        <v>0</v>
      </c>
      <c r="K289" s="38">
        <f>IF('Data Analysis'!K289='Double Entry'!K289,0,1)</f>
        <v>0</v>
      </c>
      <c r="L289" s="38">
        <f>IF('Data Analysis'!L289='Double Entry'!L289,0,1)</f>
        <v>0</v>
      </c>
      <c r="M289" s="38">
        <f>IF('Data Analysis'!M289='Double Entry'!M289,0,1)</f>
        <v>0</v>
      </c>
      <c r="N289" s="38">
        <f>IF('Data Analysis'!N289='Double Entry'!N289,0,1)</f>
        <v>0</v>
      </c>
      <c r="O289" s="38">
        <f>IF('Data Analysis'!O289='Double Entry'!O289,0,1)</f>
        <v>0</v>
      </c>
      <c r="P289"/>
      <c r="Q289" s="64"/>
      <c r="U289" s="4"/>
      <c r="Z289" s="4">
        <f t="shared" si="10"/>
      </c>
      <c r="AA289" s="17"/>
      <c r="AF289" s="4"/>
    </row>
    <row r="290" spans="1:32" ht="12.75">
      <c r="A290" s="55">
        <f t="shared" si="9"/>
      </c>
      <c r="B290" s="38"/>
      <c r="C290" s="39"/>
      <c r="E290" s="15"/>
      <c r="G290" s="38">
        <f>IF('Data Analysis'!G290='Double Entry'!G290,0,1)</f>
        <v>0</v>
      </c>
      <c r="H290" s="38">
        <f>IF('Data Analysis'!H290='Double Entry'!H290,0,1)</f>
        <v>0</v>
      </c>
      <c r="I290" s="38">
        <f>IF('Data Analysis'!I290='Double Entry'!I290,0,1)</f>
        <v>0</v>
      </c>
      <c r="J290" s="38">
        <f>IF('Data Analysis'!J290='Double Entry'!J290,0,1)</f>
        <v>0</v>
      </c>
      <c r="K290" s="38">
        <f>IF('Data Analysis'!K290='Double Entry'!K290,0,1)</f>
        <v>0</v>
      </c>
      <c r="L290" s="38">
        <f>IF('Data Analysis'!L290='Double Entry'!L290,0,1)</f>
        <v>0</v>
      </c>
      <c r="M290" s="38">
        <f>IF('Data Analysis'!M290='Double Entry'!M290,0,1)</f>
        <v>0</v>
      </c>
      <c r="N290" s="38">
        <f>IF('Data Analysis'!N290='Double Entry'!N290,0,1)</f>
        <v>0</v>
      </c>
      <c r="O290" s="38">
        <f>IF('Data Analysis'!O290='Double Entry'!O290,0,1)</f>
        <v>0</v>
      </c>
      <c r="P290"/>
      <c r="Q290" s="64"/>
      <c r="U290" s="4"/>
      <c r="Z290" s="4">
        <f t="shared" si="10"/>
      </c>
      <c r="AA290" s="17"/>
      <c r="AF290" s="4"/>
    </row>
    <row r="291" spans="1:32" ht="12.75">
      <c r="A291" s="55">
        <f t="shared" si="9"/>
      </c>
      <c r="B291" s="38"/>
      <c r="C291" s="39"/>
      <c r="E291" s="15"/>
      <c r="G291" s="38">
        <f>IF('Data Analysis'!G291='Double Entry'!G291,0,1)</f>
        <v>0</v>
      </c>
      <c r="H291" s="38">
        <f>IF('Data Analysis'!H291='Double Entry'!H291,0,1)</f>
        <v>0</v>
      </c>
      <c r="I291" s="38">
        <f>IF('Data Analysis'!I291='Double Entry'!I291,0,1)</f>
        <v>0</v>
      </c>
      <c r="J291" s="38">
        <f>IF('Data Analysis'!J291='Double Entry'!J291,0,1)</f>
        <v>0</v>
      </c>
      <c r="K291" s="38">
        <f>IF('Data Analysis'!K291='Double Entry'!K291,0,1)</f>
        <v>0</v>
      </c>
      <c r="L291" s="38">
        <f>IF('Data Analysis'!L291='Double Entry'!L291,0,1)</f>
        <v>0</v>
      </c>
      <c r="M291" s="38">
        <f>IF('Data Analysis'!M291='Double Entry'!M291,0,1)</f>
        <v>0</v>
      </c>
      <c r="N291" s="38">
        <f>IF('Data Analysis'!N291='Double Entry'!N291,0,1)</f>
        <v>0</v>
      </c>
      <c r="O291" s="38">
        <f>IF('Data Analysis'!O291='Double Entry'!O291,0,1)</f>
        <v>0</v>
      </c>
      <c r="P291"/>
      <c r="Q291" s="64"/>
      <c r="U291" s="4"/>
      <c r="Z291" s="4">
        <f t="shared" si="10"/>
      </c>
      <c r="AA291" s="17"/>
      <c r="AF291" s="4"/>
    </row>
    <row r="292" spans="1:32" ht="12.75">
      <c r="A292" s="55">
        <f t="shared" si="9"/>
      </c>
      <c r="B292" s="38"/>
      <c r="C292" s="39"/>
      <c r="E292" s="15"/>
      <c r="G292" s="38">
        <f>IF('Data Analysis'!G292='Double Entry'!G292,0,1)</f>
        <v>0</v>
      </c>
      <c r="H292" s="38">
        <f>IF('Data Analysis'!H292='Double Entry'!H292,0,1)</f>
        <v>0</v>
      </c>
      <c r="I292" s="38">
        <f>IF('Data Analysis'!I292='Double Entry'!I292,0,1)</f>
        <v>0</v>
      </c>
      <c r="J292" s="38">
        <f>IF('Data Analysis'!J292='Double Entry'!J292,0,1)</f>
        <v>0</v>
      </c>
      <c r="K292" s="38">
        <f>IF('Data Analysis'!K292='Double Entry'!K292,0,1)</f>
        <v>0</v>
      </c>
      <c r="L292" s="38">
        <f>IF('Data Analysis'!L292='Double Entry'!L292,0,1)</f>
        <v>0</v>
      </c>
      <c r="M292" s="38">
        <f>IF('Data Analysis'!M292='Double Entry'!M292,0,1)</f>
        <v>0</v>
      </c>
      <c r="N292" s="38">
        <f>IF('Data Analysis'!N292='Double Entry'!N292,0,1)</f>
        <v>0</v>
      </c>
      <c r="O292" s="38">
        <f>IF('Data Analysis'!O292='Double Entry'!O292,0,1)</f>
        <v>0</v>
      </c>
      <c r="P292"/>
      <c r="Q292" s="64"/>
      <c r="U292" s="4"/>
      <c r="Z292" s="4">
        <f t="shared" si="10"/>
      </c>
      <c r="AA292" s="17"/>
      <c r="AF292" s="4"/>
    </row>
    <row r="293" spans="1:32" ht="12.75">
      <c r="A293" s="55">
        <f t="shared" si="9"/>
      </c>
      <c r="B293" s="38"/>
      <c r="C293" s="39"/>
      <c r="E293" s="15"/>
      <c r="G293" s="38">
        <f>IF('Data Analysis'!G293='Double Entry'!G293,0,1)</f>
        <v>0</v>
      </c>
      <c r="H293" s="38">
        <f>IF('Data Analysis'!H293='Double Entry'!H293,0,1)</f>
        <v>0</v>
      </c>
      <c r="I293" s="38">
        <f>IF('Data Analysis'!I293='Double Entry'!I293,0,1)</f>
        <v>0</v>
      </c>
      <c r="J293" s="38">
        <f>IF('Data Analysis'!J293='Double Entry'!J293,0,1)</f>
        <v>0</v>
      </c>
      <c r="K293" s="38">
        <f>IF('Data Analysis'!K293='Double Entry'!K293,0,1)</f>
        <v>0</v>
      </c>
      <c r="L293" s="38">
        <f>IF('Data Analysis'!L293='Double Entry'!L293,0,1)</f>
        <v>0</v>
      </c>
      <c r="M293" s="38">
        <f>IF('Data Analysis'!M293='Double Entry'!M293,0,1)</f>
        <v>0</v>
      </c>
      <c r="N293" s="38">
        <f>IF('Data Analysis'!N293='Double Entry'!N293,0,1)</f>
        <v>0</v>
      </c>
      <c r="O293" s="38">
        <f>IF('Data Analysis'!O293='Double Entry'!O293,0,1)</f>
        <v>0</v>
      </c>
      <c r="P293"/>
      <c r="Q293" s="64"/>
      <c r="U293" s="4"/>
      <c r="Z293" s="4">
        <f t="shared" si="10"/>
      </c>
      <c r="AA293" s="17"/>
      <c r="AF293" s="4"/>
    </row>
    <row r="294" spans="1:32" ht="12.75">
      <c r="A294" s="55">
        <f t="shared" si="9"/>
      </c>
      <c r="B294" s="38"/>
      <c r="C294" s="39"/>
      <c r="E294" s="15"/>
      <c r="G294" s="38">
        <f>IF('Data Analysis'!G294='Double Entry'!G294,0,1)</f>
        <v>0</v>
      </c>
      <c r="H294" s="38">
        <f>IF('Data Analysis'!H294='Double Entry'!H294,0,1)</f>
        <v>0</v>
      </c>
      <c r="I294" s="38">
        <f>IF('Data Analysis'!I294='Double Entry'!I294,0,1)</f>
        <v>0</v>
      </c>
      <c r="J294" s="38">
        <f>IF('Data Analysis'!J294='Double Entry'!J294,0,1)</f>
        <v>0</v>
      </c>
      <c r="K294" s="38">
        <f>IF('Data Analysis'!K294='Double Entry'!K294,0,1)</f>
        <v>0</v>
      </c>
      <c r="L294" s="38">
        <f>IF('Data Analysis'!L294='Double Entry'!L294,0,1)</f>
        <v>0</v>
      </c>
      <c r="M294" s="38">
        <f>IF('Data Analysis'!M294='Double Entry'!M294,0,1)</f>
        <v>0</v>
      </c>
      <c r="N294" s="38">
        <f>IF('Data Analysis'!N294='Double Entry'!N294,0,1)</f>
        <v>0</v>
      </c>
      <c r="O294" s="38">
        <f>IF('Data Analysis'!O294='Double Entry'!O294,0,1)</f>
        <v>0</v>
      </c>
      <c r="P294"/>
      <c r="Q294" s="64"/>
      <c r="U294" s="4"/>
      <c r="Z294" s="4">
        <f t="shared" si="10"/>
      </c>
      <c r="AA294" s="17"/>
      <c r="AF294" s="4"/>
    </row>
    <row r="295" spans="1:32" ht="12.75">
      <c r="A295" s="55">
        <f t="shared" si="9"/>
      </c>
      <c r="B295" s="38"/>
      <c r="C295" s="39"/>
      <c r="E295" s="15"/>
      <c r="G295" s="38">
        <f>IF('Data Analysis'!G295='Double Entry'!G295,0,1)</f>
        <v>0</v>
      </c>
      <c r="H295" s="38">
        <f>IF('Data Analysis'!H295='Double Entry'!H295,0,1)</f>
        <v>0</v>
      </c>
      <c r="I295" s="38">
        <f>IF('Data Analysis'!I295='Double Entry'!I295,0,1)</f>
        <v>0</v>
      </c>
      <c r="J295" s="38">
        <f>IF('Data Analysis'!J295='Double Entry'!J295,0,1)</f>
        <v>0</v>
      </c>
      <c r="K295" s="38">
        <f>IF('Data Analysis'!K295='Double Entry'!K295,0,1)</f>
        <v>0</v>
      </c>
      <c r="L295" s="38">
        <f>IF('Data Analysis'!L295='Double Entry'!L295,0,1)</f>
        <v>0</v>
      </c>
      <c r="M295" s="38">
        <f>IF('Data Analysis'!M295='Double Entry'!M295,0,1)</f>
        <v>0</v>
      </c>
      <c r="N295" s="38">
        <f>IF('Data Analysis'!N295='Double Entry'!N295,0,1)</f>
        <v>0</v>
      </c>
      <c r="O295" s="38">
        <f>IF('Data Analysis'!O295='Double Entry'!O295,0,1)</f>
        <v>0</v>
      </c>
      <c r="P295"/>
      <c r="Q295" s="64"/>
      <c r="U295" s="4"/>
      <c r="Z295" s="4">
        <f t="shared" si="10"/>
      </c>
      <c r="AA295" s="17"/>
      <c r="AF295" s="4"/>
    </row>
    <row r="296" spans="1:32" ht="12.75">
      <c r="A296" s="55">
        <f t="shared" si="9"/>
      </c>
      <c r="B296" s="38"/>
      <c r="C296" s="39"/>
      <c r="E296" s="15"/>
      <c r="G296" s="38">
        <f>IF('Data Analysis'!G296='Double Entry'!G296,0,1)</f>
        <v>0</v>
      </c>
      <c r="H296" s="38">
        <f>IF('Data Analysis'!H296='Double Entry'!H296,0,1)</f>
        <v>0</v>
      </c>
      <c r="I296" s="38">
        <f>IF('Data Analysis'!I296='Double Entry'!I296,0,1)</f>
        <v>0</v>
      </c>
      <c r="J296" s="38">
        <f>IF('Data Analysis'!J296='Double Entry'!J296,0,1)</f>
        <v>0</v>
      </c>
      <c r="K296" s="38">
        <f>IF('Data Analysis'!K296='Double Entry'!K296,0,1)</f>
        <v>0</v>
      </c>
      <c r="L296" s="38">
        <f>IF('Data Analysis'!L296='Double Entry'!L296,0,1)</f>
        <v>0</v>
      </c>
      <c r="M296" s="38">
        <f>IF('Data Analysis'!M296='Double Entry'!M296,0,1)</f>
        <v>0</v>
      </c>
      <c r="N296" s="38">
        <f>IF('Data Analysis'!N296='Double Entry'!N296,0,1)</f>
        <v>0</v>
      </c>
      <c r="O296" s="38">
        <f>IF('Data Analysis'!O296='Double Entry'!O296,0,1)</f>
        <v>0</v>
      </c>
      <c r="P296"/>
      <c r="Q296" s="64"/>
      <c r="U296" s="4"/>
      <c r="Z296" s="4">
        <f t="shared" si="10"/>
      </c>
      <c r="AA296" s="17"/>
      <c r="AF296" s="4"/>
    </row>
    <row r="297" spans="1:32" ht="12.75">
      <c r="A297" s="55">
        <f t="shared" si="9"/>
      </c>
      <c r="B297" s="38"/>
      <c r="C297" s="39"/>
      <c r="E297" s="15"/>
      <c r="G297" s="38">
        <f>IF('Data Analysis'!G297='Double Entry'!G297,0,1)</f>
        <v>0</v>
      </c>
      <c r="H297" s="38">
        <f>IF('Data Analysis'!H297='Double Entry'!H297,0,1)</f>
        <v>0</v>
      </c>
      <c r="I297" s="38">
        <f>IF('Data Analysis'!I297='Double Entry'!I297,0,1)</f>
        <v>0</v>
      </c>
      <c r="J297" s="38">
        <f>IF('Data Analysis'!J297='Double Entry'!J297,0,1)</f>
        <v>0</v>
      </c>
      <c r="K297" s="38">
        <f>IF('Data Analysis'!K297='Double Entry'!K297,0,1)</f>
        <v>0</v>
      </c>
      <c r="L297" s="38">
        <f>IF('Data Analysis'!L297='Double Entry'!L297,0,1)</f>
        <v>0</v>
      </c>
      <c r="M297" s="38">
        <f>IF('Data Analysis'!M297='Double Entry'!M297,0,1)</f>
        <v>0</v>
      </c>
      <c r="N297" s="38">
        <f>IF('Data Analysis'!N297='Double Entry'!N297,0,1)</f>
        <v>0</v>
      </c>
      <c r="O297" s="38">
        <f>IF('Data Analysis'!O297='Double Entry'!O297,0,1)</f>
        <v>0</v>
      </c>
      <c r="P297"/>
      <c r="Q297" s="64"/>
      <c r="U297" s="4"/>
      <c r="Z297" s="4">
        <f t="shared" si="10"/>
      </c>
      <c r="AA297" s="17"/>
      <c r="AF297" s="4"/>
    </row>
    <row r="298" spans="1:32" ht="12.75">
      <c r="A298" s="55">
        <f t="shared" si="9"/>
      </c>
      <c r="B298" s="38"/>
      <c r="C298" s="39"/>
      <c r="E298" s="15"/>
      <c r="G298" s="38">
        <f>IF('Data Analysis'!G298='Double Entry'!G298,0,1)</f>
        <v>0</v>
      </c>
      <c r="H298" s="38">
        <f>IF('Data Analysis'!H298='Double Entry'!H298,0,1)</f>
        <v>0</v>
      </c>
      <c r="I298" s="38">
        <f>IF('Data Analysis'!I298='Double Entry'!I298,0,1)</f>
        <v>0</v>
      </c>
      <c r="J298" s="38">
        <f>IF('Data Analysis'!J298='Double Entry'!J298,0,1)</f>
        <v>0</v>
      </c>
      <c r="K298" s="38">
        <f>IF('Data Analysis'!K298='Double Entry'!K298,0,1)</f>
        <v>0</v>
      </c>
      <c r="L298" s="38">
        <f>IF('Data Analysis'!L298='Double Entry'!L298,0,1)</f>
        <v>0</v>
      </c>
      <c r="M298" s="38">
        <f>IF('Data Analysis'!M298='Double Entry'!M298,0,1)</f>
        <v>0</v>
      </c>
      <c r="N298" s="38">
        <f>IF('Data Analysis'!N298='Double Entry'!N298,0,1)</f>
        <v>0</v>
      </c>
      <c r="O298" s="38">
        <f>IF('Data Analysis'!O298='Double Entry'!O298,0,1)</f>
        <v>0</v>
      </c>
      <c r="P298"/>
      <c r="Q298" s="64"/>
      <c r="U298" s="4"/>
      <c r="Z298" s="4">
        <f t="shared" si="10"/>
      </c>
      <c r="AA298" s="17"/>
      <c r="AF298" s="4"/>
    </row>
    <row r="299" spans="1:32" ht="12.75">
      <c r="A299" s="55">
        <f t="shared" si="9"/>
      </c>
      <c r="B299" s="38"/>
      <c r="C299" s="39"/>
      <c r="E299" s="15"/>
      <c r="G299" s="38">
        <f>IF('Data Analysis'!G299='Double Entry'!G299,0,1)</f>
        <v>0</v>
      </c>
      <c r="H299" s="38">
        <f>IF('Data Analysis'!H299='Double Entry'!H299,0,1)</f>
        <v>0</v>
      </c>
      <c r="I299" s="38">
        <f>IF('Data Analysis'!I299='Double Entry'!I299,0,1)</f>
        <v>0</v>
      </c>
      <c r="J299" s="38">
        <f>IF('Data Analysis'!J299='Double Entry'!J299,0,1)</f>
        <v>0</v>
      </c>
      <c r="K299" s="38">
        <f>IF('Data Analysis'!K299='Double Entry'!K299,0,1)</f>
        <v>0</v>
      </c>
      <c r="L299" s="38">
        <f>IF('Data Analysis'!L299='Double Entry'!L299,0,1)</f>
        <v>0</v>
      </c>
      <c r="M299" s="38">
        <f>IF('Data Analysis'!M299='Double Entry'!M299,0,1)</f>
        <v>0</v>
      </c>
      <c r="N299" s="38">
        <f>IF('Data Analysis'!N299='Double Entry'!N299,0,1)</f>
        <v>0</v>
      </c>
      <c r="O299" s="38">
        <f>IF('Data Analysis'!O299='Double Entry'!O299,0,1)</f>
        <v>0</v>
      </c>
      <c r="P299"/>
      <c r="Q299" s="64"/>
      <c r="U299" s="4"/>
      <c r="Z299" s="4">
        <f t="shared" si="10"/>
      </c>
      <c r="AA299" s="17"/>
      <c r="AF299" s="4"/>
    </row>
    <row r="300" spans="1:32" ht="12.75">
      <c r="A300" s="55">
        <f t="shared" si="9"/>
      </c>
      <c r="B300" s="38"/>
      <c r="C300" s="39"/>
      <c r="E300" s="15"/>
      <c r="G300" s="38">
        <f>IF('Data Analysis'!G300='Double Entry'!G300,0,1)</f>
        <v>0</v>
      </c>
      <c r="H300" s="38">
        <f>IF('Data Analysis'!H300='Double Entry'!H300,0,1)</f>
        <v>0</v>
      </c>
      <c r="I300" s="38">
        <f>IF('Data Analysis'!I300='Double Entry'!I300,0,1)</f>
        <v>0</v>
      </c>
      <c r="J300" s="38">
        <f>IF('Data Analysis'!J300='Double Entry'!J300,0,1)</f>
        <v>0</v>
      </c>
      <c r="K300" s="38">
        <f>IF('Data Analysis'!K300='Double Entry'!K300,0,1)</f>
        <v>0</v>
      </c>
      <c r="L300" s="38">
        <f>IF('Data Analysis'!L300='Double Entry'!L300,0,1)</f>
        <v>0</v>
      </c>
      <c r="M300" s="38">
        <f>IF('Data Analysis'!M300='Double Entry'!M300,0,1)</f>
        <v>0</v>
      </c>
      <c r="N300" s="38">
        <f>IF('Data Analysis'!N300='Double Entry'!N300,0,1)</f>
        <v>0</v>
      </c>
      <c r="O300" s="38">
        <f>IF('Data Analysis'!O300='Double Entry'!O300,0,1)</f>
        <v>0</v>
      </c>
      <c r="P300"/>
      <c r="Q300" s="64"/>
      <c r="U300" s="4"/>
      <c r="Z300" s="4">
        <f t="shared" si="10"/>
      </c>
      <c r="AA300" s="17"/>
      <c r="AF300" s="4"/>
    </row>
    <row r="301" spans="1:32" ht="12.75">
      <c r="A301" s="55">
        <f t="shared" si="9"/>
      </c>
      <c r="B301" s="38"/>
      <c r="C301" s="39"/>
      <c r="E301" s="15"/>
      <c r="G301" s="38">
        <f>IF('Data Analysis'!G301='Double Entry'!G301,0,1)</f>
        <v>0</v>
      </c>
      <c r="H301" s="38">
        <f>IF('Data Analysis'!H301='Double Entry'!H301,0,1)</f>
        <v>0</v>
      </c>
      <c r="I301" s="38">
        <f>IF('Data Analysis'!I301='Double Entry'!I301,0,1)</f>
        <v>0</v>
      </c>
      <c r="J301" s="38">
        <f>IF('Data Analysis'!J301='Double Entry'!J301,0,1)</f>
        <v>0</v>
      </c>
      <c r="K301" s="38">
        <f>IF('Data Analysis'!K301='Double Entry'!K301,0,1)</f>
        <v>0</v>
      </c>
      <c r="L301" s="38">
        <f>IF('Data Analysis'!L301='Double Entry'!L301,0,1)</f>
        <v>0</v>
      </c>
      <c r="M301" s="38">
        <f>IF('Data Analysis'!M301='Double Entry'!M301,0,1)</f>
        <v>0</v>
      </c>
      <c r="N301" s="38">
        <f>IF('Data Analysis'!N301='Double Entry'!N301,0,1)</f>
        <v>0</v>
      </c>
      <c r="O301" s="38">
        <f>IF('Data Analysis'!O301='Double Entry'!O301,0,1)</f>
        <v>0</v>
      </c>
      <c r="P301"/>
      <c r="Q301" s="64"/>
      <c r="U301" s="4"/>
      <c r="Z301" s="4">
        <f t="shared" si="10"/>
      </c>
      <c r="AA301" s="17"/>
      <c r="AF301" s="4"/>
    </row>
    <row r="302" spans="1:32" ht="12.75">
      <c r="A302" s="55">
        <f t="shared" si="9"/>
      </c>
      <c r="B302" s="38"/>
      <c r="C302" s="39"/>
      <c r="E302" s="15"/>
      <c r="G302" s="38">
        <f>IF('Data Analysis'!G302='Double Entry'!G302,0,1)</f>
        <v>0</v>
      </c>
      <c r="H302" s="38">
        <f>IF('Data Analysis'!H302='Double Entry'!H302,0,1)</f>
        <v>0</v>
      </c>
      <c r="I302" s="38">
        <f>IF('Data Analysis'!I302='Double Entry'!I302,0,1)</f>
        <v>0</v>
      </c>
      <c r="J302" s="38">
        <f>IF('Data Analysis'!J302='Double Entry'!J302,0,1)</f>
        <v>0</v>
      </c>
      <c r="K302" s="38">
        <f>IF('Data Analysis'!K302='Double Entry'!K302,0,1)</f>
        <v>0</v>
      </c>
      <c r="L302" s="38">
        <f>IF('Data Analysis'!L302='Double Entry'!L302,0,1)</f>
        <v>0</v>
      </c>
      <c r="M302" s="38">
        <f>IF('Data Analysis'!M302='Double Entry'!M302,0,1)</f>
        <v>0</v>
      </c>
      <c r="N302" s="38">
        <f>IF('Data Analysis'!N302='Double Entry'!N302,0,1)</f>
        <v>0</v>
      </c>
      <c r="O302" s="38">
        <f>IF('Data Analysis'!O302='Double Entry'!O302,0,1)</f>
        <v>0</v>
      </c>
      <c r="P302"/>
      <c r="Q302" s="64"/>
      <c r="U302" s="4"/>
      <c r="Z302" s="4">
        <f t="shared" si="10"/>
      </c>
      <c r="AA302" s="17"/>
      <c r="AF302" s="4"/>
    </row>
    <row r="303" spans="1:32" ht="12.75">
      <c r="A303" s="55">
        <f t="shared" si="9"/>
      </c>
      <c r="G303" s="42"/>
      <c r="I303" s="15"/>
      <c r="J303" s="15"/>
      <c r="K303" s="5"/>
      <c r="L303" s="5"/>
      <c r="M303" s="5"/>
      <c r="N303" s="5"/>
      <c r="O303" s="5"/>
      <c r="P303"/>
      <c r="U303" s="4"/>
      <c r="AA303" s="17"/>
      <c r="AF303" s="4"/>
    </row>
    <row r="304" spans="1:32" ht="12.75">
      <c r="A304" s="55">
        <f t="shared" si="9"/>
      </c>
      <c r="G304" s="38"/>
      <c r="I304" s="15"/>
      <c r="J304" s="15"/>
      <c r="O304" s="4"/>
      <c r="P304"/>
      <c r="U304" s="4"/>
      <c r="AA304" s="17"/>
      <c r="AF304" s="4"/>
    </row>
    <row r="305" spans="1:32" ht="12.75">
      <c r="A305" s="55">
        <f t="shared" si="9"/>
      </c>
      <c r="F305" s="5"/>
      <c r="G305" s="38"/>
      <c r="H305" s="5"/>
      <c r="I305" s="69"/>
      <c r="J305" s="17"/>
      <c r="L305" s="5"/>
      <c r="M305" s="5"/>
      <c r="N305" s="5"/>
      <c r="O305" s="5"/>
      <c r="P305"/>
      <c r="Q305" s="17"/>
      <c r="U305" s="4"/>
      <c r="AA305" s="17"/>
      <c r="AF305" s="4"/>
    </row>
    <row r="306" spans="1:32" ht="12.75">
      <c r="A306" s="55">
        <f t="shared" si="9"/>
      </c>
      <c r="G306" s="38"/>
      <c r="H306" s="53"/>
      <c r="I306" s="72"/>
      <c r="J306" s="54"/>
      <c r="O306" s="53"/>
      <c r="P306"/>
      <c r="Q306" s="54"/>
      <c r="U306" s="4"/>
      <c r="AA306" s="17"/>
      <c r="AF306" s="4"/>
    </row>
    <row r="307" spans="1:32" ht="12.75">
      <c r="A307" s="55">
        <f t="shared" si="9"/>
      </c>
      <c r="G307" s="38"/>
      <c r="H307" s="22"/>
      <c r="I307" s="67"/>
      <c r="J307" s="17"/>
      <c r="O307" s="22"/>
      <c r="P307"/>
      <c r="Q307" s="17"/>
      <c r="U307" s="4"/>
      <c r="AA307" s="17"/>
      <c r="AF307" s="4"/>
    </row>
    <row r="308" spans="1:32" ht="12.75">
      <c r="A308" s="55">
        <f>IF(SUM(G308:AK308)=0,"","error in row")</f>
      </c>
      <c r="G308" s="38"/>
      <c r="N308" s="15"/>
      <c r="P308" s="4"/>
      <c r="AF308" s="17"/>
    </row>
    <row r="309" spans="1:32" ht="12.75">
      <c r="A309" s="55">
        <f>IF(SUM(G309:AK309)=0,"","error in row")</f>
      </c>
      <c r="J309" s="22" t="s">
        <v>32</v>
      </c>
      <c r="K309" s="22"/>
      <c r="L309" s="38">
        <f>IF('Data Analysis'!L309='Double Entry'!L309,0,1)</f>
        <v>0</v>
      </c>
      <c r="M309" s="27"/>
      <c r="N309" s="15"/>
      <c r="P309" s="36"/>
      <c r="Q309" s="36"/>
      <c r="R309" s="36"/>
      <c r="S309" s="36"/>
      <c r="T309" s="36"/>
      <c r="V309" s="36"/>
      <c r="AF309" s="17"/>
    </row>
    <row r="310" spans="1:32" ht="12.75">
      <c r="A310" s="55">
        <f>IF(SUM(G310:AK310)=0,"","error in row")</f>
      </c>
      <c r="G310" s="5" t="s">
        <v>22</v>
      </c>
      <c r="H310" s="38">
        <f>IF('Data Analysis'!H310='Double Entry'!H310,0,1)</f>
        <v>0</v>
      </c>
      <c r="I310" s="29"/>
      <c r="J310" s="22" t="s">
        <v>30</v>
      </c>
      <c r="K310" s="22"/>
      <c r="L310" s="38">
        <f>IF('Data Analysis'!L310='Double Entry'!L310,0,1)</f>
        <v>0</v>
      </c>
      <c r="M310" s="46"/>
      <c r="N310" s="47"/>
      <c r="P310" s="36"/>
      <c r="Q310" s="36"/>
      <c r="R310" s="36"/>
      <c r="S310" s="36"/>
      <c r="T310" s="36"/>
      <c r="V310" s="36"/>
      <c r="AF310" s="17"/>
    </row>
    <row r="311" spans="1:32" ht="118.5">
      <c r="A311" s="55">
        <f aca="true" t="shared" si="11" ref="A311:A356">IF(SUM(G311:AF311)=0,"","error in row")</f>
      </c>
      <c r="B311" s="5"/>
      <c r="C311" s="5"/>
      <c r="D311" s="5"/>
      <c r="E311" s="5"/>
      <c r="F311" s="5"/>
      <c r="G311" s="13" t="s">
        <v>15</v>
      </c>
      <c r="H311" s="33" t="s">
        <v>96</v>
      </c>
      <c r="I311" s="34" t="s">
        <v>16</v>
      </c>
      <c r="J311" s="34" t="s">
        <v>17</v>
      </c>
      <c r="K311" s="35" t="s">
        <v>55</v>
      </c>
      <c r="L311" s="35" t="s">
        <v>56</v>
      </c>
      <c r="M311" s="35" t="s">
        <v>57</v>
      </c>
      <c r="N311" s="35" t="s">
        <v>58</v>
      </c>
      <c r="O311" s="35" t="s">
        <v>59</v>
      </c>
      <c r="P311"/>
      <c r="U311" s="4"/>
      <c r="AA311" s="17"/>
      <c r="AF311" s="4"/>
    </row>
    <row r="312" spans="1:32" ht="12.75">
      <c r="A312" s="55">
        <f t="shared" si="11"/>
      </c>
      <c r="B312" s="38"/>
      <c r="C312" s="39"/>
      <c r="E312" s="15"/>
      <c r="G312" s="38">
        <f>IF('Data Analysis'!G312='Double Entry'!G312,0,1)</f>
        <v>0</v>
      </c>
      <c r="H312" s="38">
        <f>IF('Data Analysis'!H312='Double Entry'!H312,0,1)</f>
        <v>0</v>
      </c>
      <c r="I312" s="38">
        <f>IF('Data Analysis'!I312='Double Entry'!I312,0,1)</f>
        <v>0</v>
      </c>
      <c r="J312" s="38">
        <f>IF('Data Analysis'!J312='Double Entry'!J312,0,1)</f>
        <v>0</v>
      </c>
      <c r="K312" s="38">
        <f>IF('Data Analysis'!K312='Double Entry'!K312,0,1)</f>
        <v>0</v>
      </c>
      <c r="L312" s="38">
        <f>IF('Data Analysis'!L312='Double Entry'!L312,0,1)</f>
        <v>0</v>
      </c>
      <c r="M312" s="38">
        <f>IF('Data Analysis'!M312='Double Entry'!M312,0,1)</f>
        <v>0</v>
      </c>
      <c r="N312" s="38">
        <f>IF('Data Analysis'!N312='Double Entry'!N312,0,1)</f>
        <v>0</v>
      </c>
      <c r="O312" s="38">
        <f>IF('Data Analysis'!O312='Double Entry'!O312,0,1)</f>
        <v>0</v>
      </c>
      <c r="P312"/>
      <c r="Q312" s="64"/>
      <c r="U312" s="4"/>
      <c r="Z312" s="4">
        <f t="shared" si="10"/>
      </c>
      <c r="AA312" s="17"/>
      <c r="AF312" s="4"/>
    </row>
    <row r="313" spans="1:32" ht="12.75">
      <c r="A313" s="55">
        <f t="shared" si="11"/>
      </c>
      <c r="B313" s="38"/>
      <c r="C313" s="39"/>
      <c r="E313" s="15"/>
      <c r="G313" s="38">
        <f>IF('Data Analysis'!G313='Double Entry'!G313,0,1)</f>
        <v>0</v>
      </c>
      <c r="H313" s="38">
        <f>IF('Data Analysis'!H313='Double Entry'!H313,0,1)</f>
        <v>0</v>
      </c>
      <c r="I313" s="38">
        <f>IF('Data Analysis'!I313='Double Entry'!I313,0,1)</f>
        <v>0</v>
      </c>
      <c r="J313" s="38">
        <f>IF('Data Analysis'!J313='Double Entry'!J313,0,1)</f>
        <v>0</v>
      </c>
      <c r="K313" s="38">
        <f>IF('Data Analysis'!K313='Double Entry'!K313,0,1)</f>
        <v>0</v>
      </c>
      <c r="L313" s="38">
        <f>IF('Data Analysis'!L313='Double Entry'!L313,0,1)</f>
        <v>0</v>
      </c>
      <c r="M313" s="38">
        <f>IF('Data Analysis'!M313='Double Entry'!M313,0,1)</f>
        <v>0</v>
      </c>
      <c r="N313" s="38">
        <f>IF('Data Analysis'!N313='Double Entry'!N313,0,1)</f>
        <v>0</v>
      </c>
      <c r="O313" s="38">
        <f>IF('Data Analysis'!O313='Double Entry'!O313,0,1)</f>
        <v>0</v>
      </c>
      <c r="P313"/>
      <c r="Q313" s="64"/>
      <c r="U313" s="4"/>
      <c r="Z313" s="4">
        <f t="shared" si="10"/>
      </c>
      <c r="AA313" s="17"/>
      <c r="AF313" s="4"/>
    </row>
    <row r="314" spans="1:32" ht="12.75">
      <c r="A314" s="55">
        <f t="shared" si="11"/>
      </c>
      <c r="B314" s="38"/>
      <c r="C314" s="39"/>
      <c r="E314" s="15"/>
      <c r="G314" s="38">
        <f>IF('Data Analysis'!G314='Double Entry'!G314,0,1)</f>
        <v>0</v>
      </c>
      <c r="H314" s="38">
        <f>IF('Data Analysis'!H314='Double Entry'!H314,0,1)</f>
        <v>0</v>
      </c>
      <c r="I314" s="38">
        <f>IF('Data Analysis'!I314='Double Entry'!I314,0,1)</f>
        <v>0</v>
      </c>
      <c r="J314" s="38">
        <f>IF('Data Analysis'!J314='Double Entry'!J314,0,1)</f>
        <v>0</v>
      </c>
      <c r="K314" s="38">
        <f>IF('Data Analysis'!K314='Double Entry'!K314,0,1)</f>
        <v>0</v>
      </c>
      <c r="L314" s="38">
        <f>IF('Data Analysis'!L314='Double Entry'!L314,0,1)</f>
        <v>0</v>
      </c>
      <c r="M314" s="38">
        <f>IF('Data Analysis'!M314='Double Entry'!M314,0,1)</f>
        <v>0</v>
      </c>
      <c r="N314" s="38">
        <f>IF('Data Analysis'!N314='Double Entry'!N314,0,1)</f>
        <v>0</v>
      </c>
      <c r="O314" s="38">
        <f>IF('Data Analysis'!O314='Double Entry'!O314,0,1)</f>
        <v>0</v>
      </c>
      <c r="P314"/>
      <c r="Q314" s="64"/>
      <c r="U314" s="4"/>
      <c r="Z314" s="4">
        <f t="shared" si="10"/>
      </c>
      <c r="AA314" s="17"/>
      <c r="AF314" s="4"/>
    </row>
    <row r="315" spans="1:32" ht="12.75">
      <c r="A315" s="55">
        <f t="shared" si="11"/>
      </c>
      <c r="B315" s="38"/>
      <c r="C315" s="39"/>
      <c r="E315" s="15"/>
      <c r="G315" s="38">
        <f>IF('Data Analysis'!G315='Double Entry'!G315,0,1)</f>
        <v>0</v>
      </c>
      <c r="H315" s="38">
        <f>IF('Data Analysis'!H315='Double Entry'!H315,0,1)</f>
        <v>0</v>
      </c>
      <c r="I315" s="38">
        <f>IF('Data Analysis'!I315='Double Entry'!I315,0,1)</f>
        <v>0</v>
      </c>
      <c r="J315" s="38">
        <f>IF('Data Analysis'!J315='Double Entry'!J315,0,1)</f>
        <v>0</v>
      </c>
      <c r="K315" s="38">
        <f>IF('Data Analysis'!K315='Double Entry'!K315,0,1)</f>
        <v>0</v>
      </c>
      <c r="L315" s="38">
        <f>IF('Data Analysis'!L315='Double Entry'!L315,0,1)</f>
        <v>0</v>
      </c>
      <c r="M315" s="38">
        <f>IF('Data Analysis'!M315='Double Entry'!M315,0,1)</f>
        <v>0</v>
      </c>
      <c r="N315" s="38">
        <f>IF('Data Analysis'!N315='Double Entry'!N315,0,1)</f>
        <v>0</v>
      </c>
      <c r="O315" s="38">
        <f>IF('Data Analysis'!O315='Double Entry'!O315,0,1)</f>
        <v>0</v>
      </c>
      <c r="P315"/>
      <c r="Q315" s="64"/>
      <c r="U315" s="4"/>
      <c r="Z315" s="4">
        <f t="shared" si="10"/>
      </c>
      <c r="AA315" s="17"/>
      <c r="AF315" s="4"/>
    </row>
    <row r="316" spans="1:32" ht="12.75">
      <c r="A316" s="55">
        <f t="shared" si="11"/>
      </c>
      <c r="B316" s="38"/>
      <c r="C316" s="39"/>
      <c r="E316" s="15"/>
      <c r="G316" s="38">
        <f>IF('Data Analysis'!G316='Double Entry'!G316,0,1)</f>
        <v>0</v>
      </c>
      <c r="H316" s="38">
        <f>IF('Data Analysis'!H316='Double Entry'!H316,0,1)</f>
        <v>0</v>
      </c>
      <c r="I316" s="38">
        <f>IF('Data Analysis'!I316='Double Entry'!I316,0,1)</f>
        <v>0</v>
      </c>
      <c r="J316" s="38">
        <f>IF('Data Analysis'!J316='Double Entry'!J316,0,1)</f>
        <v>0</v>
      </c>
      <c r="K316" s="38">
        <f>IF('Data Analysis'!K316='Double Entry'!K316,0,1)</f>
        <v>0</v>
      </c>
      <c r="L316" s="38">
        <f>IF('Data Analysis'!L316='Double Entry'!L316,0,1)</f>
        <v>0</v>
      </c>
      <c r="M316" s="38">
        <f>IF('Data Analysis'!M316='Double Entry'!M316,0,1)</f>
        <v>0</v>
      </c>
      <c r="N316" s="38">
        <f>IF('Data Analysis'!N316='Double Entry'!N316,0,1)</f>
        <v>0</v>
      </c>
      <c r="O316" s="38">
        <f>IF('Data Analysis'!O316='Double Entry'!O316,0,1)</f>
        <v>0</v>
      </c>
      <c r="P316"/>
      <c r="Q316" s="64"/>
      <c r="U316" s="4"/>
      <c r="Z316" s="4">
        <f t="shared" si="10"/>
      </c>
      <c r="AA316" s="17"/>
      <c r="AF316" s="4"/>
    </row>
    <row r="317" spans="1:32" ht="12.75">
      <c r="A317" s="55">
        <f t="shared" si="11"/>
      </c>
      <c r="B317" s="38"/>
      <c r="C317" s="39"/>
      <c r="E317" s="15"/>
      <c r="G317" s="38">
        <f>IF('Data Analysis'!G317='Double Entry'!G317,0,1)</f>
        <v>0</v>
      </c>
      <c r="H317" s="38">
        <f>IF('Data Analysis'!H317='Double Entry'!H317,0,1)</f>
        <v>0</v>
      </c>
      <c r="I317" s="38">
        <f>IF('Data Analysis'!I317='Double Entry'!I317,0,1)</f>
        <v>0</v>
      </c>
      <c r="J317" s="38">
        <f>IF('Data Analysis'!J317='Double Entry'!J317,0,1)</f>
        <v>0</v>
      </c>
      <c r="K317" s="38">
        <f>IF('Data Analysis'!K317='Double Entry'!K317,0,1)</f>
        <v>0</v>
      </c>
      <c r="L317" s="38">
        <f>IF('Data Analysis'!L317='Double Entry'!L317,0,1)</f>
        <v>0</v>
      </c>
      <c r="M317" s="38">
        <f>IF('Data Analysis'!M317='Double Entry'!M317,0,1)</f>
        <v>0</v>
      </c>
      <c r="N317" s="38">
        <f>IF('Data Analysis'!N317='Double Entry'!N317,0,1)</f>
        <v>0</v>
      </c>
      <c r="O317" s="38">
        <f>IF('Data Analysis'!O317='Double Entry'!O317,0,1)</f>
        <v>0</v>
      </c>
      <c r="P317"/>
      <c r="Q317" s="64"/>
      <c r="U317" s="4"/>
      <c r="Z317" s="4">
        <f t="shared" si="10"/>
      </c>
      <c r="AA317" s="17"/>
      <c r="AF317" s="4"/>
    </row>
    <row r="318" spans="1:32" ht="12.75">
      <c r="A318" s="55">
        <f t="shared" si="11"/>
      </c>
      <c r="B318" s="38"/>
      <c r="C318" s="39"/>
      <c r="E318" s="15"/>
      <c r="G318" s="38">
        <f>IF('Data Analysis'!G318='Double Entry'!G318,0,1)</f>
        <v>0</v>
      </c>
      <c r="H318" s="38">
        <f>IF('Data Analysis'!H318='Double Entry'!H318,0,1)</f>
        <v>0</v>
      </c>
      <c r="I318" s="38">
        <f>IF('Data Analysis'!I318='Double Entry'!I318,0,1)</f>
        <v>0</v>
      </c>
      <c r="J318" s="38">
        <f>IF('Data Analysis'!J318='Double Entry'!J318,0,1)</f>
        <v>0</v>
      </c>
      <c r="K318" s="38">
        <f>IF('Data Analysis'!K318='Double Entry'!K318,0,1)</f>
        <v>0</v>
      </c>
      <c r="L318" s="38">
        <f>IF('Data Analysis'!L318='Double Entry'!L318,0,1)</f>
        <v>0</v>
      </c>
      <c r="M318" s="38">
        <f>IF('Data Analysis'!M318='Double Entry'!M318,0,1)</f>
        <v>0</v>
      </c>
      <c r="N318" s="38">
        <f>IF('Data Analysis'!N318='Double Entry'!N318,0,1)</f>
        <v>0</v>
      </c>
      <c r="O318" s="38">
        <f>IF('Data Analysis'!O318='Double Entry'!O318,0,1)</f>
        <v>0</v>
      </c>
      <c r="P318"/>
      <c r="Q318" s="64"/>
      <c r="U318" s="4"/>
      <c r="Z318" s="4">
        <f t="shared" si="10"/>
      </c>
      <c r="AA318" s="17"/>
      <c r="AF318" s="4"/>
    </row>
    <row r="319" spans="1:32" ht="12.75">
      <c r="A319" s="55">
        <f t="shared" si="11"/>
      </c>
      <c r="B319" s="38"/>
      <c r="C319" s="39"/>
      <c r="E319" s="15"/>
      <c r="G319" s="38">
        <f>IF('Data Analysis'!G319='Double Entry'!G319,0,1)</f>
        <v>0</v>
      </c>
      <c r="H319" s="38">
        <f>IF('Data Analysis'!H319='Double Entry'!H319,0,1)</f>
        <v>0</v>
      </c>
      <c r="I319" s="38">
        <f>IF('Data Analysis'!I319='Double Entry'!I319,0,1)</f>
        <v>0</v>
      </c>
      <c r="J319" s="38">
        <f>IF('Data Analysis'!J319='Double Entry'!J319,0,1)</f>
        <v>0</v>
      </c>
      <c r="K319" s="38">
        <f>IF('Data Analysis'!K319='Double Entry'!K319,0,1)</f>
        <v>0</v>
      </c>
      <c r="L319" s="38">
        <f>IF('Data Analysis'!L319='Double Entry'!L319,0,1)</f>
        <v>0</v>
      </c>
      <c r="M319" s="38">
        <f>IF('Data Analysis'!M319='Double Entry'!M319,0,1)</f>
        <v>0</v>
      </c>
      <c r="N319" s="38">
        <f>IF('Data Analysis'!N319='Double Entry'!N319,0,1)</f>
        <v>0</v>
      </c>
      <c r="O319" s="38">
        <f>IF('Data Analysis'!O319='Double Entry'!O319,0,1)</f>
        <v>0</v>
      </c>
      <c r="P319"/>
      <c r="Q319" s="64"/>
      <c r="U319" s="4"/>
      <c r="Z319" s="4">
        <f t="shared" si="10"/>
      </c>
      <c r="AA319" s="17"/>
      <c r="AF319" s="4"/>
    </row>
    <row r="320" spans="1:32" ht="12.75">
      <c r="A320" s="55">
        <f t="shared" si="11"/>
      </c>
      <c r="B320" s="38"/>
      <c r="C320" s="39"/>
      <c r="E320" s="15"/>
      <c r="G320" s="38">
        <f>IF('Data Analysis'!G320='Double Entry'!G320,0,1)</f>
        <v>0</v>
      </c>
      <c r="H320" s="38">
        <f>IF('Data Analysis'!H320='Double Entry'!H320,0,1)</f>
        <v>0</v>
      </c>
      <c r="I320" s="38">
        <f>IF('Data Analysis'!I320='Double Entry'!I320,0,1)</f>
        <v>0</v>
      </c>
      <c r="J320" s="38">
        <f>IF('Data Analysis'!J320='Double Entry'!J320,0,1)</f>
        <v>0</v>
      </c>
      <c r="K320" s="38">
        <f>IF('Data Analysis'!K320='Double Entry'!K320,0,1)</f>
        <v>0</v>
      </c>
      <c r="L320" s="38">
        <f>IF('Data Analysis'!L320='Double Entry'!L320,0,1)</f>
        <v>0</v>
      </c>
      <c r="M320" s="38">
        <f>IF('Data Analysis'!M320='Double Entry'!M320,0,1)</f>
        <v>0</v>
      </c>
      <c r="N320" s="38">
        <f>IF('Data Analysis'!N320='Double Entry'!N320,0,1)</f>
        <v>0</v>
      </c>
      <c r="O320" s="38">
        <f>IF('Data Analysis'!O320='Double Entry'!O320,0,1)</f>
        <v>0</v>
      </c>
      <c r="P320"/>
      <c r="Q320" s="64"/>
      <c r="U320" s="4"/>
      <c r="Z320" s="4">
        <f t="shared" si="10"/>
      </c>
      <c r="AA320" s="17"/>
      <c r="AF320" s="4"/>
    </row>
    <row r="321" spans="1:32" ht="12.75">
      <c r="A321" s="55">
        <f t="shared" si="11"/>
      </c>
      <c r="B321" s="38"/>
      <c r="C321" s="39"/>
      <c r="E321" s="15"/>
      <c r="G321" s="38">
        <f>IF('Data Analysis'!G321='Double Entry'!G321,0,1)</f>
        <v>0</v>
      </c>
      <c r="H321" s="38">
        <f>IF('Data Analysis'!H321='Double Entry'!H321,0,1)</f>
        <v>0</v>
      </c>
      <c r="I321" s="38">
        <f>IF('Data Analysis'!I321='Double Entry'!I321,0,1)</f>
        <v>0</v>
      </c>
      <c r="J321" s="38">
        <f>IF('Data Analysis'!J321='Double Entry'!J321,0,1)</f>
        <v>0</v>
      </c>
      <c r="K321" s="38">
        <f>IF('Data Analysis'!K321='Double Entry'!K321,0,1)</f>
        <v>0</v>
      </c>
      <c r="L321" s="38">
        <f>IF('Data Analysis'!L321='Double Entry'!L321,0,1)</f>
        <v>0</v>
      </c>
      <c r="M321" s="38">
        <f>IF('Data Analysis'!M321='Double Entry'!M321,0,1)</f>
        <v>0</v>
      </c>
      <c r="N321" s="38">
        <f>IF('Data Analysis'!N321='Double Entry'!N321,0,1)</f>
        <v>0</v>
      </c>
      <c r="O321" s="38">
        <f>IF('Data Analysis'!O321='Double Entry'!O321,0,1)</f>
        <v>0</v>
      </c>
      <c r="P321"/>
      <c r="Q321" s="64"/>
      <c r="U321" s="4"/>
      <c r="Z321" s="4">
        <f t="shared" si="10"/>
      </c>
      <c r="AA321" s="17"/>
      <c r="AF321" s="4"/>
    </row>
    <row r="322" spans="1:32" ht="12.75">
      <c r="A322" s="55">
        <f t="shared" si="11"/>
      </c>
      <c r="B322" s="38"/>
      <c r="C322" s="39"/>
      <c r="E322" s="15"/>
      <c r="G322" s="38">
        <f>IF('Data Analysis'!G322='Double Entry'!G322,0,1)</f>
        <v>0</v>
      </c>
      <c r="H322" s="38">
        <f>IF('Data Analysis'!H322='Double Entry'!H322,0,1)</f>
        <v>0</v>
      </c>
      <c r="I322" s="38">
        <f>IF('Data Analysis'!I322='Double Entry'!I322,0,1)</f>
        <v>0</v>
      </c>
      <c r="J322" s="38">
        <f>IF('Data Analysis'!J322='Double Entry'!J322,0,1)</f>
        <v>0</v>
      </c>
      <c r="K322" s="38">
        <f>IF('Data Analysis'!K322='Double Entry'!K322,0,1)</f>
        <v>0</v>
      </c>
      <c r="L322" s="38">
        <f>IF('Data Analysis'!L322='Double Entry'!L322,0,1)</f>
        <v>0</v>
      </c>
      <c r="M322" s="38">
        <f>IF('Data Analysis'!M322='Double Entry'!M322,0,1)</f>
        <v>0</v>
      </c>
      <c r="N322" s="38">
        <f>IF('Data Analysis'!N322='Double Entry'!N322,0,1)</f>
        <v>0</v>
      </c>
      <c r="O322" s="38">
        <f>IF('Data Analysis'!O322='Double Entry'!O322,0,1)</f>
        <v>0</v>
      </c>
      <c r="P322"/>
      <c r="Q322" s="64"/>
      <c r="U322" s="4"/>
      <c r="Z322" s="4">
        <f t="shared" si="10"/>
      </c>
      <c r="AA322" s="17"/>
      <c r="AF322" s="4"/>
    </row>
    <row r="323" spans="1:32" ht="12.75">
      <c r="A323" s="55">
        <f t="shared" si="11"/>
      </c>
      <c r="B323" s="38"/>
      <c r="C323" s="39"/>
      <c r="E323" s="15"/>
      <c r="G323" s="38">
        <f>IF('Data Analysis'!G323='Double Entry'!G323,0,1)</f>
        <v>0</v>
      </c>
      <c r="H323" s="38">
        <f>IF('Data Analysis'!H323='Double Entry'!H323,0,1)</f>
        <v>0</v>
      </c>
      <c r="I323" s="38">
        <f>IF('Data Analysis'!I323='Double Entry'!I323,0,1)</f>
        <v>0</v>
      </c>
      <c r="J323" s="38">
        <f>IF('Data Analysis'!J323='Double Entry'!J323,0,1)</f>
        <v>0</v>
      </c>
      <c r="K323" s="38">
        <f>IF('Data Analysis'!K323='Double Entry'!K323,0,1)</f>
        <v>0</v>
      </c>
      <c r="L323" s="38">
        <f>IF('Data Analysis'!L323='Double Entry'!L323,0,1)</f>
        <v>0</v>
      </c>
      <c r="M323" s="38">
        <f>IF('Data Analysis'!M323='Double Entry'!M323,0,1)</f>
        <v>0</v>
      </c>
      <c r="N323" s="38">
        <f>IF('Data Analysis'!N323='Double Entry'!N323,0,1)</f>
        <v>0</v>
      </c>
      <c r="O323" s="38">
        <f>IF('Data Analysis'!O323='Double Entry'!O323,0,1)</f>
        <v>0</v>
      </c>
      <c r="P323"/>
      <c r="Q323" s="64"/>
      <c r="U323" s="4"/>
      <c r="Z323" s="4">
        <f t="shared" si="10"/>
      </c>
      <c r="AA323" s="17"/>
      <c r="AF323" s="4"/>
    </row>
    <row r="324" spans="1:32" ht="12.75">
      <c r="A324" s="55">
        <f t="shared" si="11"/>
      </c>
      <c r="B324" s="38"/>
      <c r="C324" s="39"/>
      <c r="E324" s="15"/>
      <c r="G324" s="38">
        <f>IF('Data Analysis'!G324='Double Entry'!G324,0,1)</f>
        <v>0</v>
      </c>
      <c r="H324" s="38">
        <f>IF('Data Analysis'!H324='Double Entry'!H324,0,1)</f>
        <v>0</v>
      </c>
      <c r="I324" s="38">
        <f>IF('Data Analysis'!I324='Double Entry'!I324,0,1)</f>
        <v>0</v>
      </c>
      <c r="J324" s="38">
        <f>IF('Data Analysis'!J324='Double Entry'!J324,0,1)</f>
        <v>0</v>
      </c>
      <c r="K324" s="38">
        <f>IF('Data Analysis'!K324='Double Entry'!K324,0,1)</f>
        <v>0</v>
      </c>
      <c r="L324" s="38">
        <f>IF('Data Analysis'!L324='Double Entry'!L324,0,1)</f>
        <v>0</v>
      </c>
      <c r="M324" s="38">
        <f>IF('Data Analysis'!M324='Double Entry'!M324,0,1)</f>
        <v>0</v>
      </c>
      <c r="N324" s="38">
        <f>IF('Data Analysis'!N324='Double Entry'!N324,0,1)</f>
        <v>0</v>
      </c>
      <c r="O324" s="38">
        <f>IF('Data Analysis'!O324='Double Entry'!O324,0,1)</f>
        <v>0</v>
      </c>
      <c r="P324"/>
      <c r="Q324" s="64"/>
      <c r="U324" s="4"/>
      <c r="Z324" s="4">
        <f t="shared" si="10"/>
      </c>
      <c r="AA324" s="17"/>
      <c r="AF324" s="4"/>
    </row>
    <row r="325" spans="1:32" ht="12.75">
      <c r="A325" s="55">
        <f t="shared" si="11"/>
      </c>
      <c r="B325" s="38"/>
      <c r="C325" s="39"/>
      <c r="E325" s="15"/>
      <c r="G325" s="38">
        <f>IF('Data Analysis'!G325='Double Entry'!G325,0,1)</f>
        <v>0</v>
      </c>
      <c r="H325" s="38">
        <f>IF('Data Analysis'!H325='Double Entry'!H325,0,1)</f>
        <v>0</v>
      </c>
      <c r="I325" s="38">
        <f>IF('Data Analysis'!I325='Double Entry'!I325,0,1)</f>
        <v>0</v>
      </c>
      <c r="J325" s="38">
        <f>IF('Data Analysis'!J325='Double Entry'!J325,0,1)</f>
        <v>0</v>
      </c>
      <c r="K325" s="38">
        <f>IF('Data Analysis'!K325='Double Entry'!K325,0,1)</f>
        <v>0</v>
      </c>
      <c r="L325" s="38">
        <f>IF('Data Analysis'!L325='Double Entry'!L325,0,1)</f>
        <v>0</v>
      </c>
      <c r="M325" s="38">
        <f>IF('Data Analysis'!M325='Double Entry'!M325,0,1)</f>
        <v>0</v>
      </c>
      <c r="N325" s="38">
        <f>IF('Data Analysis'!N325='Double Entry'!N325,0,1)</f>
        <v>0</v>
      </c>
      <c r="O325" s="38">
        <f>IF('Data Analysis'!O325='Double Entry'!O325,0,1)</f>
        <v>0</v>
      </c>
      <c r="P325"/>
      <c r="Q325" s="64"/>
      <c r="U325" s="4"/>
      <c r="Z325" s="4">
        <f t="shared" si="10"/>
      </c>
      <c r="AA325" s="17"/>
      <c r="AF325" s="4"/>
    </row>
    <row r="326" spans="1:32" ht="12.75">
      <c r="A326" s="55">
        <f t="shared" si="11"/>
      </c>
      <c r="B326" s="38"/>
      <c r="C326" s="39"/>
      <c r="E326" s="15"/>
      <c r="G326" s="38">
        <f>IF('Data Analysis'!G326='Double Entry'!G326,0,1)</f>
        <v>0</v>
      </c>
      <c r="H326" s="38">
        <f>IF('Data Analysis'!H326='Double Entry'!H326,0,1)</f>
        <v>0</v>
      </c>
      <c r="I326" s="38">
        <f>IF('Data Analysis'!I326='Double Entry'!I326,0,1)</f>
        <v>0</v>
      </c>
      <c r="J326" s="38">
        <f>IF('Data Analysis'!J326='Double Entry'!J326,0,1)</f>
        <v>0</v>
      </c>
      <c r="K326" s="38">
        <f>IF('Data Analysis'!K326='Double Entry'!K326,0,1)</f>
        <v>0</v>
      </c>
      <c r="L326" s="38">
        <f>IF('Data Analysis'!L326='Double Entry'!L326,0,1)</f>
        <v>0</v>
      </c>
      <c r="M326" s="38">
        <f>IF('Data Analysis'!M326='Double Entry'!M326,0,1)</f>
        <v>0</v>
      </c>
      <c r="N326" s="38">
        <f>IF('Data Analysis'!N326='Double Entry'!N326,0,1)</f>
        <v>0</v>
      </c>
      <c r="O326" s="38">
        <f>IF('Data Analysis'!O326='Double Entry'!O326,0,1)</f>
        <v>0</v>
      </c>
      <c r="P326"/>
      <c r="Q326" s="64"/>
      <c r="U326" s="4"/>
      <c r="Z326" s="4">
        <f t="shared" si="10"/>
      </c>
      <c r="AA326" s="17"/>
      <c r="AF326" s="4"/>
    </row>
    <row r="327" spans="1:32" ht="12.75">
      <c r="A327" s="55">
        <f t="shared" si="11"/>
      </c>
      <c r="B327" s="38"/>
      <c r="C327" s="39"/>
      <c r="E327" s="15"/>
      <c r="G327" s="38">
        <f>IF('Data Analysis'!G327='Double Entry'!G327,0,1)</f>
        <v>0</v>
      </c>
      <c r="H327" s="38">
        <f>IF('Data Analysis'!H327='Double Entry'!H327,0,1)</f>
        <v>0</v>
      </c>
      <c r="I327" s="38">
        <f>IF('Data Analysis'!I327='Double Entry'!I327,0,1)</f>
        <v>0</v>
      </c>
      <c r="J327" s="38">
        <f>IF('Data Analysis'!J327='Double Entry'!J327,0,1)</f>
        <v>0</v>
      </c>
      <c r="K327" s="38">
        <f>IF('Data Analysis'!K327='Double Entry'!K327,0,1)</f>
        <v>0</v>
      </c>
      <c r="L327" s="38">
        <f>IF('Data Analysis'!L327='Double Entry'!L327,0,1)</f>
        <v>0</v>
      </c>
      <c r="M327" s="38">
        <f>IF('Data Analysis'!M327='Double Entry'!M327,0,1)</f>
        <v>0</v>
      </c>
      <c r="N327" s="38">
        <f>IF('Data Analysis'!N327='Double Entry'!N327,0,1)</f>
        <v>0</v>
      </c>
      <c r="O327" s="38">
        <f>IF('Data Analysis'!O327='Double Entry'!O327,0,1)</f>
        <v>0</v>
      </c>
      <c r="P327"/>
      <c r="Q327" s="64"/>
      <c r="U327" s="4"/>
      <c r="Z327" s="4">
        <f aca="true" t="shared" si="12" ref="Z327:Z390">IF(Q327="","",1)</f>
      </c>
      <c r="AA327" s="17"/>
      <c r="AF327" s="4"/>
    </row>
    <row r="328" spans="1:32" ht="12.75">
      <c r="A328" s="55">
        <f t="shared" si="11"/>
      </c>
      <c r="B328" s="38"/>
      <c r="C328" s="39"/>
      <c r="E328" s="15"/>
      <c r="G328" s="38">
        <f>IF('Data Analysis'!G328='Double Entry'!G328,0,1)</f>
        <v>0</v>
      </c>
      <c r="H328" s="38">
        <f>IF('Data Analysis'!H328='Double Entry'!H328,0,1)</f>
        <v>0</v>
      </c>
      <c r="I328" s="38">
        <f>IF('Data Analysis'!I328='Double Entry'!I328,0,1)</f>
        <v>0</v>
      </c>
      <c r="J328" s="38">
        <f>IF('Data Analysis'!J328='Double Entry'!J328,0,1)</f>
        <v>0</v>
      </c>
      <c r="K328" s="38">
        <f>IF('Data Analysis'!K328='Double Entry'!K328,0,1)</f>
        <v>0</v>
      </c>
      <c r="L328" s="38">
        <f>IF('Data Analysis'!L328='Double Entry'!L328,0,1)</f>
        <v>0</v>
      </c>
      <c r="M328" s="38">
        <f>IF('Data Analysis'!M328='Double Entry'!M328,0,1)</f>
        <v>0</v>
      </c>
      <c r="N328" s="38">
        <f>IF('Data Analysis'!N328='Double Entry'!N328,0,1)</f>
        <v>0</v>
      </c>
      <c r="O328" s="38">
        <f>IF('Data Analysis'!O328='Double Entry'!O328,0,1)</f>
        <v>0</v>
      </c>
      <c r="P328"/>
      <c r="Q328" s="64"/>
      <c r="U328" s="4"/>
      <c r="Z328" s="4">
        <f t="shared" si="12"/>
      </c>
      <c r="AA328" s="17"/>
      <c r="AF328" s="4"/>
    </row>
    <row r="329" spans="1:32" ht="12.75">
      <c r="A329" s="55">
        <f t="shared" si="11"/>
      </c>
      <c r="B329" s="38"/>
      <c r="C329" s="39"/>
      <c r="E329" s="15"/>
      <c r="G329" s="38">
        <f>IF('Data Analysis'!G329='Double Entry'!G329,0,1)</f>
        <v>0</v>
      </c>
      <c r="H329" s="38">
        <f>IF('Data Analysis'!H329='Double Entry'!H329,0,1)</f>
        <v>0</v>
      </c>
      <c r="I329" s="38">
        <f>IF('Data Analysis'!I329='Double Entry'!I329,0,1)</f>
        <v>0</v>
      </c>
      <c r="J329" s="38">
        <f>IF('Data Analysis'!J329='Double Entry'!J329,0,1)</f>
        <v>0</v>
      </c>
      <c r="K329" s="38">
        <f>IF('Data Analysis'!K329='Double Entry'!K329,0,1)</f>
        <v>0</v>
      </c>
      <c r="L329" s="38">
        <f>IF('Data Analysis'!L329='Double Entry'!L329,0,1)</f>
        <v>0</v>
      </c>
      <c r="M329" s="38">
        <f>IF('Data Analysis'!M329='Double Entry'!M329,0,1)</f>
        <v>0</v>
      </c>
      <c r="N329" s="38">
        <f>IF('Data Analysis'!N329='Double Entry'!N329,0,1)</f>
        <v>0</v>
      </c>
      <c r="O329" s="38">
        <f>IF('Data Analysis'!O329='Double Entry'!O329,0,1)</f>
        <v>0</v>
      </c>
      <c r="P329"/>
      <c r="Q329" s="64"/>
      <c r="U329" s="4"/>
      <c r="Z329" s="4">
        <f t="shared" si="12"/>
      </c>
      <c r="AA329" s="17"/>
      <c r="AF329" s="4"/>
    </row>
    <row r="330" spans="1:32" ht="12.75">
      <c r="A330" s="55">
        <f t="shared" si="11"/>
      </c>
      <c r="B330" s="38"/>
      <c r="C330" s="39"/>
      <c r="E330" s="15"/>
      <c r="G330" s="38">
        <f>IF('Data Analysis'!G330='Double Entry'!G330,0,1)</f>
        <v>0</v>
      </c>
      <c r="H330" s="38">
        <f>IF('Data Analysis'!H330='Double Entry'!H330,0,1)</f>
        <v>0</v>
      </c>
      <c r="I330" s="38">
        <f>IF('Data Analysis'!I330='Double Entry'!I330,0,1)</f>
        <v>0</v>
      </c>
      <c r="J330" s="38">
        <f>IF('Data Analysis'!J330='Double Entry'!J330,0,1)</f>
        <v>0</v>
      </c>
      <c r="K330" s="38">
        <f>IF('Data Analysis'!K330='Double Entry'!K330,0,1)</f>
        <v>0</v>
      </c>
      <c r="L330" s="38">
        <f>IF('Data Analysis'!L330='Double Entry'!L330,0,1)</f>
        <v>0</v>
      </c>
      <c r="M330" s="38">
        <f>IF('Data Analysis'!M330='Double Entry'!M330,0,1)</f>
        <v>0</v>
      </c>
      <c r="N330" s="38">
        <f>IF('Data Analysis'!N330='Double Entry'!N330,0,1)</f>
        <v>0</v>
      </c>
      <c r="O330" s="38">
        <f>IF('Data Analysis'!O330='Double Entry'!O330,0,1)</f>
        <v>0</v>
      </c>
      <c r="P330"/>
      <c r="Q330" s="64"/>
      <c r="U330" s="4"/>
      <c r="Z330" s="4">
        <f t="shared" si="12"/>
      </c>
      <c r="AA330" s="17"/>
      <c r="AF330" s="4"/>
    </row>
    <row r="331" spans="1:32" ht="12.75">
      <c r="A331" s="55">
        <f t="shared" si="11"/>
      </c>
      <c r="B331" s="38"/>
      <c r="C331" s="39"/>
      <c r="E331" s="15"/>
      <c r="G331" s="38">
        <f>IF('Data Analysis'!G331='Double Entry'!G331,0,1)</f>
        <v>0</v>
      </c>
      <c r="H331" s="38">
        <f>IF('Data Analysis'!H331='Double Entry'!H331,0,1)</f>
        <v>0</v>
      </c>
      <c r="I331" s="38">
        <f>IF('Data Analysis'!I331='Double Entry'!I331,0,1)</f>
        <v>0</v>
      </c>
      <c r="J331" s="38">
        <f>IF('Data Analysis'!J331='Double Entry'!J331,0,1)</f>
        <v>0</v>
      </c>
      <c r="K331" s="38">
        <f>IF('Data Analysis'!K331='Double Entry'!K331,0,1)</f>
        <v>0</v>
      </c>
      <c r="L331" s="38">
        <f>IF('Data Analysis'!L331='Double Entry'!L331,0,1)</f>
        <v>0</v>
      </c>
      <c r="M331" s="38">
        <f>IF('Data Analysis'!M331='Double Entry'!M331,0,1)</f>
        <v>0</v>
      </c>
      <c r="N331" s="38">
        <f>IF('Data Analysis'!N331='Double Entry'!N331,0,1)</f>
        <v>0</v>
      </c>
      <c r="O331" s="38">
        <f>IF('Data Analysis'!O331='Double Entry'!O331,0,1)</f>
        <v>0</v>
      </c>
      <c r="P331"/>
      <c r="Q331" s="64"/>
      <c r="U331" s="4"/>
      <c r="Z331" s="4">
        <f t="shared" si="12"/>
      </c>
      <c r="AA331" s="17"/>
      <c r="AF331" s="4"/>
    </row>
    <row r="332" spans="1:32" ht="12.75">
      <c r="A332" s="55">
        <f t="shared" si="11"/>
      </c>
      <c r="B332" s="38"/>
      <c r="C332" s="39"/>
      <c r="E332" s="15"/>
      <c r="G332" s="38">
        <f>IF('Data Analysis'!G332='Double Entry'!G332,0,1)</f>
        <v>0</v>
      </c>
      <c r="H332" s="38">
        <f>IF('Data Analysis'!H332='Double Entry'!H332,0,1)</f>
        <v>0</v>
      </c>
      <c r="I332" s="38">
        <f>IF('Data Analysis'!I332='Double Entry'!I332,0,1)</f>
        <v>0</v>
      </c>
      <c r="J332" s="38">
        <f>IF('Data Analysis'!J332='Double Entry'!J332,0,1)</f>
        <v>0</v>
      </c>
      <c r="K332" s="38">
        <f>IF('Data Analysis'!K332='Double Entry'!K332,0,1)</f>
        <v>0</v>
      </c>
      <c r="L332" s="38">
        <f>IF('Data Analysis'!L332='Double Entry'!L332,0,1)</f>
        <v>0</v>
      </c>
      <c r="M332" s="38">
        <f>IF('Data Analysis'!M332='Double Entry'!M332,0,1)</f>
        <v>0</v>
      </c>
      <c r="N332" s="38">
        <f>IF('Data Analysis'!N332='Double Entry'!N332,0,1)</f>
        <v>0</v>
      </c>
      <c r="O332" s="38">
        <f>IF('Data Analysis'!O332='Double Entry'!O332,0,1)</f>
        <v>0</v>
      </c>
      <c r="P332"/>
      <c r="Q332" s="64"/>
      <c r="U332" s="4"/>
      <c r="Z332" s="4">
        <f t="shared" si="12"/>
      </c>
      <c r="AA332" s="17"/>
      <c r="AF332" s="4"/>
    </row>
    <row r="333" spans="1:32" ht="12.75">
      <c r="A333" s="55">
        <f t="shared" si="11"/>
      </c>
      <c r="B333" s="38"/>
      <c r="C333" s="39"/>
      <c r="E333" s="15"/>
      <c r="G333" s="38">
        <f>IF('Data Analysis'!G333='Double Entry'!G333,0,1)</f>
        <v>0</v>
      </c>
      <c r="H333" s="38">
        <f>IF('Data Analysis'!H333='Double Entry'!H333,0,1)</f>
        <v>0</v>
      </c>
      <c r="I333" s="38">
        <f>IF('Data Analysis'!I333='Double Entry'!I333,0,1)</f>
        <v>0</v>
      </c>
      <c r="J333" s="38">
        <f>IF('Data Analysis'!J333='Double Entry'!J333,0,1)</f>
        <v>0</v>
      </c>
      <c r="K333" s="38">
        <f>IF('Data Analysis'!K333='Double Entry'!K333,0,1)</f>
        <v>0</v>
      </c>
      <c r="L333" s="38">
        <f>IF('Data Analysis'!L333='Double Entry'!L333,0,1)</f>
        <v>0</v>
      </c>
      <c r="M333" s="38">
        <f>IF('Data Analysis'!M333='Double Entry'!M333,0,1)</f>
        <v>0</v>
      </c>
      <c r="N333" s="38">
        <f>IF('Data Analysis'!N333='Double Entry'!N333,0,1)</f>
        <v>0</v>
      </c>
      <c r="O333" s="38">
        <f>IF('Data Analysis'!O333='Double Entry'!O333,0,1)</f>
        <v>0</v>
      </c>
      <c r="P333"/>
      <c r="Q333" s="64"/>
      <c r="U333" s="4"/>
      <c r="Z333" s="4">
        <f t="shared" si="12"/>
      </c>
      <c r="AA333" s="17"/>
      <c r="AF333" s="4"/>
    </row>
    <row r="334" spans="1:32" ht="12.75">
      <c r="A334" s="55">
        <f t="shared" si="11"/>
      </c>
      <c r="B334" s="38"/>
      <c r="C334" s="39"/>
      <c r="E334" s="15"/>
      <c r="G334" s="38">
        <f>IF('Data Analysis'!G334='Double Entry'!G334,0,1)</f>
        <v>0</v>
      </c>
      <c r="H334" s="38">
        <f>IF('Data Analysis'!H334='Double Entry'!H334,0,1)</f>
        <v>0</v>
      </c>
      <c r="I334" s="38">
        <f>IF('Data Analysis'!I334='Double Entry'!I334,0,1)</f>
        <v>0</v>
      </c>
      <c r="J334" s="38">
        <f>IF('Data Analysis'!J334='Double Entry'!J334,0,1)</f>
        <v>0</v>
      </c>
      <c r="K334" s="38">
        <f>IF('Data Analysis'!K334='Double Entry'!K334,0,1)</f>
        <v>0</v>
      </c>
      <c r="L334" s="38">
        <f>IF('Data Analysis'!L334='Double Entry'!L334,0,1)</f>
        <v>0</v>
      </c>
      <c r="M334" s="38">
        <f>IF('Data Analysis'!M334='Double Entry'!M334,0,1)</f>
        <v>0</v>
      </c>
      <c r="N334" s="38">
        <f>IF('Data Analysis'!N334='Double Entry'!N334,0,1)</f>
        <v>0</v>
      </c>
      <c r="O334" s="38">
        <f>IF('Data Analysis'!O334='Double Entry'!O334,0,1)</f>
        <v>0</v>
      </c>
      <c r="P334"/>
      <c r="Q334" s="64"/>
      <c r="U334" s="4"/>
      <c r="Z334" s="4">
        <f t="shared" si="12"/>
      </c>
      <c r="AA334" s="17"/>
      <c r="AF334" s="4"/>
    </row>
    <row r="335" spans="1:32" ht="12.75">
      <c r="A335" s="55">
        <f t="shared" si="11"/>
      </c>
      <c r="B335" s="38"/>
      <c r="C335" s="39"/>
      <c r="E335" s="15"/>
      <c r="G335" s="38">
        <f>IF('Data Analysis'!G335='Double Entry'!G335,0,1)</f>
        <v>0</v>
      </c>
      <c r="H335" s="38">
        <f>IF('Data Analysis'!H335='Double Entry'!H335,0,1)</f>
        <v>0</v>
      </c>
      <c r="I335" s="38">
        <f>IF('Data Analysis'!I335='Double Entry'!I335,0,1)</f>
        <v>0</v>
      </c>
      <c r="J335" s="38">
        <f>IF('Data Analysis'!J335='Double Entry'!J335,0,1)</f>
        <v>0</v>
      </c>
      <c r="K335" s="38">
        <f>IF('Data Analysis'!K335='Double Entry'!K335,0,1)</f>
        <v>0</v>
      </c>
      <c r="L335" s="38">
        <f>IF('Data Analysis'!L335='Double Entry'!L335,0,1)</f>
        <v>0</v>
      </c>
      <c r="M335" s="38">
        <f>IF('Data Analysis'!M335='Double Entry'!M335,0,1)</f>
        <v>0</v>
      </c>
      <c r="N335" s="38">
        <f>IF('Data Analysis'!N335='Double Entry'!N335,0,1)</f>
        <v>0</v>
      </c>
      <c r="O335" s="38">
        <f>IF('Data Analysis'!O335='Double Entry'!O335,0,1)</f>
        <v>0</v>
      </c>
      <c r="P335"/>
      <c r="Q335" s="64"/>
      <c r="U335" s="4"/>
      <c r="Z335" s="4">
        <f t="shared" si="12"/>
      </c>
      <c r="AA335" s="17"/>
      <c r="AF335" s="4"/>
    </row>
    <row r="336" spans="1:32" ht="12.75">
      <c r="A336" s="55">
        <f t="shared" si="11"/>
      </c>
      <c r="B336" s="38"/>
      <c r="C336" s="39"/>
      <c r="E336" s="15"/>
      <c r="G336" s="38">
        <f>IF('Data Analysis'!G336='Double Entry'!G336,0,1)</f>
        <v>0</v>
      </c>
      <c r="H336" s="38">
        <f>IF('Data Analysis'!H336='Double Entry'!H336,0,1)</f>
        <v>0</v>
      </c>
      <c r="I336" s="38">
        <f>IF('Data Analysis'!I336='Double Entry'!I336,0,1)</f>
        <v>0</v>
      </c>
      <c r="J336" s="38">
        <f>IF('Data Analysis'!J336='Double Entry'!J336,0,1)</f>
        <v>0</v>
      </c>
      <c r="K336" s="38">
        <f>IF('Data Analysis'!K336='Double Entry'!K336,0,1)</f>
        <v>0</v>
      </c>
      <c r="L336" s="38">
        <f>IF('Data Analysis'!L336='Double Entry'!L336,0,1)</f>
        <v>0</v>
      </c>
      <c r="M336" s="38">
        <f>IF('Data Analysis'!M336='Double Entry'!M336,0,1)</f>
        <v>0</v>
      </c>
      <c r="N336" s="38">
        <f>IF('Data Analysis'!N336='Double Entry'!N336,0,1)</f>
        <v>0</v>
      </c>
      <c r="O336" s="38">
        <f>IF('Data Analysis'!O336='Double Entry'!O336,0,1)</f>
        <v>0</v>
      </c>
      <c r="P336"/>
      <c r="Q336" s="64"/>
      <c r="U336" s="4"/>
      <c r="Z336" s="4">
        <f t="shared" si="12"/>
      </c>
      <c r="AA336" s="17"/>
      <c r="AF336" s="4"/>
    </row>
    <row r="337" spans="1:32" ht="12.75">
      <c r="A337" s="55">
        <f t="shared" si="11"/>
      </c>
      <c r="B337" s="38"/>
      <c r="C337" s="39"/>
      <c r="E337" s="15"/>
      <c r="G337" s="38">
        <f>IF('Data Analysis'!G337='Double Entry'!G337,0,1)</f>
        <v>0</v>
      </c>
      <c r="H337" s="38">
        <f>IF('Data Analysis'!H337='Double Entry'!H337,0,1)</f>
        <v>0</v>
      </c>
      <c r="I337" s="38">
        <f>IF('Data Analysis'!I337='Double Entry'!I337,0,1)</f>
        <v>0</v>
      </c>
      <c r="J337" s="38">
        <f>IF('Data Analysis'!J337='Double Entry'!J337,0,1)</f>
        <v>0</v>
      </c>
      <c r="K337" s="38">
        <f>IF('Data Analysis'!K337='Double Entry'!K337,0,1)</f>
        <v>0</v>
      </c>
      <c r="L337" s="38">
        <f>IF('Data Analysis'!L337='Double Entry'!L337,0,1)</f>
        <v>0</v>
      </c>
      <c r="M337" s="38">
        <f>IF('Data Analysis'!M337='Double Entry'!M337,0,1)</f>
        <v>0</v>
      </c>
      <c r="N337" s="38">
        <f>IF('Data Analysis'!N337='Double Entry'!N337,0,1)</f>
        <v>0</v>
      </c>
      <c r="O337" s="38">
        <f>IF('Data Analysis'!O337='Double Entry'!O337,0,1)</f>
        <v>0</v>
      </c>
      <c r="P337"/>
      <c r="Q337" s="64"/>
      <c r="U337" s="4"/>
      <c r="Z337" s="4">
        <f t="shared" si="12"/>
      </c>
      <c r="AA337" s="17"/>
      <c r="AF337" s="4"/>
    </row>
    <row r="338" spans="1:32" ht="12.75">
      <c r="A338" s="55">
        <f t="shared" si="11"/>
      </c>
      <c r="B338" s="38"/>
      <c r="C338" s="39"/>
      <c r="E338" s="15"/>
      <c r="G338" s="38">
        <f>IF('Data Analysis'!G338='Double Entry'!G338,0,1)</f>
        <v>0</v>
      </c>
      <c r="H338" s="38">
        <f>IF('Data Analysis'!H338='Double Entry'!H338,0,1)</f>
        <v>0</v>
      </c>
      <c r="I338" s="38">
        <f>IF('Data Analysis'!I338='Double Entry'!I338,0,1)</f>
        <v>0</v>
      </c>
      <c r="J338" s="38">
        <f>IF('Data Analysis'!J338='Double Entry'!J338,0,1)</f>
        <v>0</v>
      </c>
      <c r="K338" s="38">
        <f>IF('Data Analysis'!K338='Double Entry'!K338,0,1)</f>
        <v>0</v>
      </c>
      <c r="L338" s="38">
        <f>IF('Data Analysis'!L338='Double Entry'!L338,0,1)</f>
        <v>0</v>
      </c>
      <c r="M338" s="38">
        <f>IF('Data Analysis'!M338='Double Entry'!M338,0,1)</f>
        <v>0</v>
      </c>
      <c r="N338" s="38">
        <f>IF('Data Analysis'!N338='Double Entry'!N338,0,1)</f>
        <v>0</v>
      </c>
      <c r="O338" s="38">
        <f>IF('Data Analysis'!O338='Double Entry'!O338,0,1)</f>
        <v>0</v>
      </c>
      <c r="P338"/>
      <c r="Q338" s="64"/>
      <c r="U338" s="4"/>
      <c r="Z338" s="4">
        <f t="shared" si="12"/>
      </c>
      <c r="AA338" s="17"/>
      <c r="AF338" s="4"/>
    </row>
    <row r="339" spans="1:32" ht="12.75">
      <c r="A339" s="55">
        <f t="shared" si="11"/>
      </c>
      <c r="B339" s="38"/>
      <c r="C339" s="39"/>
      <c r="E339" s="15"/>
      <c r="G339" s="38">
        <f>IF('Data Analysis'!G339='Double Entry'!G339,0,1)</f>
        <v>0</v>
      </c>
      <c r="H339" s="38">
        <f>IF('Data Analysis'!H339='Double Entry'!H339,0,1)</f>
        <v>0</v>
      </c>
      <c r="I339" s="38">
        <f>IF('Data Analysis'!I339='Double Entry'!I339,0,1)</f>
        <v>0</v>
      </c>
      <c r="J339" s="38">
        <f>IF('Data Analysis'!J339='Double Entry'!J339,0,1)</f>
        <v>0</v>
      </c>
      <c r="K339" s="38">
        <f>IF('Data Analysis'!K339='Double Entry'!K339,0,1)</f>
        <v>0</v>
      </c>
      <c r="L339" s="38">
        <f>IF('Data Analysis'!L339='Double Entry'!L339,0,1)</f>
        <v>0</v>
      </c>
      <c r="M339" s="38">
        <f>IF('Data Analysis'!M339='Double Entry'!M339,0,1)</f>
        <v>0</v>
      </c>
      <c r="N339" s="38">
        <f>IF('Data Analysis'!N339='Double Entry'!N339,0,1)</f>
        <v>0</v>
      </c>
      <c r="O339" s="38">
        <f>IF('Data Analysis'!O339='Double Entry'!O339,0,1)</f>
        <v>0</v>
      </c>
      <c r="P339"/>
      <c r="Q339" s="64"/>
      <c r="U339" s="4"/>
      <c r="Z339" s="4">
        <f t="shared" si="12"/>
      </c>
      <c r="AA339" s="17"/>
      <c r="AF339" s="4"/>
    </row>
    <row r="340" spans="1:32" ht="12.75">
      <c r="A340" s="55">
        <f t="shared" si="11"/>
      </c>
      <c r="B340" s="38"/>
      <c r="C340" s="39"/>
      <c r="E340" s="15"/>
      <c r="G340" s="38">
        <f>IF('Data Analysis'!G340='Double Entry'!G340,0,1)</f>
        <v>0</v>
      </c>
      <c r="H340" s="38">
        <f>IF('Data Analysis'!H340='Double Entry'!H340,0,1)</f>
        <v>0</v>
      </c>
      <c r="I340" s="38">
        <f>IF('Data Analysis'!I340='Double Entry'!I340,0,1)</f>
        <v>0</v>
      </c>
      <c r="J340" s="38">
        <f>IF('Data Analysis'!J340='Double Entry'!J340,0,1)</f>
        <v>0</v>
      </c>
      <c r="K340" s="38">
        <f>IF('Data Analysis'!K340='Double Entry'!K340,0,1)</f>
        <v>0</v>
      </c>
      <c r="L340" s="38">
        <f>IF('Data Analysis'!L340='Double Entry'!L340,0,1)</f>
        <v>0</v>
      </c>
      <c r="M340" s="38">
        <f>IF('Data Analysis'!M340='Double Entry'!M340,0,1)</f>
        <v>0</v>
      </c>
      <c r="N340" s="38">
        <f>IF('Data Analysis'!N340='Double Entry'!N340,0,1)</f>
        <v>0</v>
      </c>
      <c r="O340" s="38">
        <f>IF('Data Analysis'!O340='Double Entry'!O340,0,1)</f>
        <v>0</v>
      </c>
      <c r="P340"/>
      <c r="Q340" s="64"/>
      <c r="U340" s="4"/>
      <c r="Z340" s="4">
        <f t="shared" si="12"/>
      </c>
      <c r="AA340" s="17"/>
      <c r="AF340" s="4"/>
    </row>
    <row r="341" spans="1:32" ht="12.75">
      <c r="A341" s="55">
        <f t="shared" si="11"/>
      </c>
      <c r="B341" s="38"/>
      <c r="C341" s="39"/>
      <c r="E341" s="15"/>
      <c r="G341" s="38">
        <f>IF('Data Analysis'!G341='Double Entry'!G341,0,1)</f>
        <v>0</v>
      </c>
      <c r="H341" s="38">
        <f>IF('Data Analysis'!H341='Double Entry'!H341,0,1)</f>
        <v>0</v>
      </c>
      <c r="I341" s="38">
        <f>IF('Data Analysis'!I341='Double Entry'!I341,0,1)</f>
        <v>0</v>
      </c>
      <c r="J341" s="38">
        <f>IF('Data Analysis'!J341='Double Entry'!J341,0,1)</f>
        <v>0</v>
      </c>
      <c r="K341" s="38">
        <f>IF('Data Analysis'!K341='Double Entry'!K341,0,1)</f>
        <v>0</v>
      </c>
      <c r="L341" s="38">
        <f>IF('Data Analysis'!L341='Double Entry'!L341,0,1)</f>
        <v>0</v>
      </c>
      <c r="M341" s="38">
        <f>IF('Data Analysis'!M341='Double Entry'!M341,0,1)</f>
        <v>0</v>
      </c>
      <c r="N341" s="38">
        <f>IF('Data Analysis'!N341='Double Entry'!N341,0,1)</f>
        <v>0</v>
      </c>
      <c r="O341" s="38">
        <f>IF('Data Analysis'!O341='Double Entry'!O341,0,1)</f>
        <v>0</v>
      </c>
      <c r="P341"/>
      <c r="Q341" s="64"/>
      <c r="U341" s="4"/>
      <c r="Z341" s="4">
        <f t="shared" si="12"/>
      </c>
      <c r="AA341" s="17"/>
      <c r="AF341" s="4"/>
    </row>
    <row r="342" spans="1:32" ht="12.75">
      <c r="A342" s="55">
        <f t="shared" si="11"/>
      </c>
      <c r="B342" s="38"/>
      <c r="C342" s="39"/>
      <c r="E342" s="15"/>
      <c r="G342" s="38">
        <f>IF('Data Analysis'!G342='Double Entry'!G342,0,1)</f>
        <v>0</v>
      </c>
      <c r="H342" s="38">
        <f>IF('Data Analysis'!H342='Double Entry'!H342,0,1)</f>
        <v>0</v>
      </c>
      <c r="I342" s="38">
        <f>IF('Data Analysis'!I342='Double Entry'!I342,0,1)</f>
        <v>0</v>
      </c>
      <c r="J342" s="38">
        <f>IF('Data Analysis'!J342='Double Entry'!J342,0,1)</f>
        <v>0</v>
      </c>
      <c r="K342" s="38">
        <f>IF('Data Analysis'!K342='Double Entry'!K342,0,1)</f>
        <v>0</v>
      </c>
      <c r="L342" s="38">
        <f>IF('Data Analysis'!L342='Double Entry'!L342,0,1)</f>
        <v>0</v>
      </c>
      <c r="M342" s="38">
        <f>IF('Data Analysis'!M342='Double Entry'!M342,0,1)</f>
        <v>0</v>
      </c>
      <c r="N342" s="38">
        <f>IF('Data Analysis'!N342='Double Entry'!N342,0,1)</f>
        <v>0</v>
      </c>
      <c r="O342" s="38">
        <f>IF('Data Analysis'!O342='Double Entry'!O342,0,1)</f>
        <v>0</v>
      </c>
      <c r="P342"/>
      <c r="Q342" s="64"/>
      <c r="U342" s="4"/>
      <c r="Z342" s="4">
        <f t="shared" si="12"/>
      </c>
      <c r="AA342" s="17"/>
      <c r="AF342" s="4"/>
    </row>
    <row r="343" spans="1:32" ht="12.75">
      <c r="A343" s="55">
        <f t="shared" si="11"/>
      </c>
      <c r="B343" s="38"/>
      <c r="C343" s="39"/>
      <c r="E343" s="15"/>
      <c r="G343" s="38">
        <f>IF('Data Analysis'!G343='Double Entry'!G343,0,1)</f>
        <v>0</v>
      </c>
      <c r="H343" s="38">
        <f>IF('Data Analysis'!H343='Double Entry'!H343,0,1)</f>
        <v>0</v>
      </c>
      <c r="I343" s="38">
        <f>IF('Data Analysis'!I343='Double Entry'!I343,0,1)</f>
        <v>0</v>
      </c>
      <c r="J343" s="38">
        <f>IF('Data Analysis'!J343='Double Entry'!J343,0,1)</f>
        <v>0</v>
      </c>
      <c r="K343" s="38">
        <f>IF('Data Analysis'!K343='Double Entry'!K343,0,1)</f>
        <v>0</v>
      </c>
      <c r="L343" s="38">
        <f>IF('Data Analysis'!L343='Double Entry'!L343,0,1)</f>
        <v>0</v>
      </c>
      <c r="M343" s="38">
        <f>IF('Data Analysis'!M343='Double Entry'!M343,0,1)</f>
        <v>0</v>
      </c>
      <c r="N343" s="38">
        <f>IF('Data Analysis'!N343='Double Entry'!N343,0,1)</f>
        <v>0</v>
      </c>
      <c r="O343" s="38">
        <f>IF('Data Analysis'!O343='Double Entry'!O343,0,1)</f>
        <v>0</v>
      </c>
      <c r="P343"/>
      <c r="Q343" s="64"/>
      <c r="U343" s="4"/>
      <c r="Z343" s="4">
        <f t="shared" si="12"/>
      </c>
      <c r="AA343" s="17"/>
      <c r="AF343" s="4"/>
    </row>
    <row r="344" spans="1:32" ht="12.75">
      <c r="A344" s="55">
        <f t="shared" si="11"/>
      </c>
      <c r="B344" s="38"/>
      <c r="C344" s="39"/>
      <c r="E344" s="15"/>
      <c r="G344" s="38">
        <f>IF('Data Analysis'!G344='Double Entry'!G344,0,1)</f>
        <v>0</v>
      </c>
      <c r="H344" s="38">
        <f>IF('Data Analysis'!H344='Double Entry'!H344,0,1)</f>
        <v>0</v>
      </c>
      <c r="I344" s="38">
        <f>IF('Data Analysis'!I344='Double Entry'!I344,0,1)</f>
        <v>0</v>
      </c>
      <c r="J344" s="38">
        <f>IF('Data Analysis'!J344='Double Entry'!J344,0,1)</f>
        <v>0</v>
      </c>
      <c r="K344" s="38">
        <f>IF('Data Analysis'!K344='Double Entry'!K344,0,1)</f>
        <v>0</v>
      </c>
      <c r="L344" s="38">
        <f>IF('Data Analysis'!L344='Double Entry'!L344,0,1)</f>
        <v>0</v>
      </c>
      <c r="M344" s="38">
        <f>IF('Data Analysis'!M344='Double Entry'!M344,0,1)</f>
        <v>0</v>
      </c>
      <c r="N344" s="38">
        <f>IF('Data Analysis'!N344='Double Entry'!N344,0,1)</f>
        <v>0</v>
      </c>
      <c r="O344" s="38">
        <f>IF('Data Analysis'!O344='Double Entry'!O344,0,1)</f>
        <v>0</v>
      </c>
      <c r="P344"/>
      <c r="Q344" s="64"/>
      <c r="U344" s="4"/>
      <c r="Z344" s="4">
        <f t="shared" si="12"/>
      </c>
      <c r="AA344" s="17"/>
      <c r="AF344" s="4"/>
    </row>
    <row r="345" spans="1:32" ht="12.75">
      <c r="A345" s="55">
        <f t="shared" si="11"/>
      </c>
      <c r="B345" s="38"/>
      <c r="C345" s="39"/>
      <c r="E345" s="15"/>
      <c r="G345" s="38">
        <f>IF('Data Analysis'!G345='Double Entry'!G345,0,1)</f>
        <v>0</v>
      </c>
      <c r="H345" s="38">
        <f>IF('Data Analysis'!H345='Double Entry'!H345,0,1)</f>
        <v>0</v>
      </c>
      <c r="I345" s="38">
        <f>IF('Data Analysis'!I345='Double Entry'!I345,0,1)</f>
        <v>0</v>
      </c>
      <c r="J345" s="38">
        <f>IF('Data Analysis'!J345='Double Entry'!J345,0,1)</f>
        <v>0</v>
      </c>
      <c r="K345" s="38">
        <f>IF('Data Analysis'!K345='Double Entry'!K345,0,1)</f>
        <v>0</v>
      </c>
      <c r="L345" s="38">
        <f>IF('Data Analysis'!L345='Double Entry'!L345,0,1)</f>
        <v>0</v>
      </c>
      <c r="M345" s="38">
        <f>IF('Data Analysis'!M345='Double Entry'!M345,0,1)</f>
        <v>0</v>
      </c>
      <c r="N345" s="38">
        <f>IF('Data Analysis'!N345='Double Entry'!N345,0,1)</f>
        <v>0</v>
      </c>
      <c r="O345" s="38">
        <f>IF('Data Analysis'!O345='Double Entry'!O345,0,1)</f>
        <v>0</v>
      </c>
      <c r="P345"/>
      <c r="Q345" s="64"/>
      <c r="U345" s="4"/>
      <c r="Z345" s="4">
        <f t="shared" si="12"/>
      </c>
      <c r="AA345" s="17"/>
      <c r="AF345" s="4"/>
    </row>
    <row r="346" spans="1:32" ht="12.75">
      <c r="A346" s="55">
        <f t="shared" si="11"/>
      </c>
      <c r="B346" s="38"/>
      <c r="C346" s="39"/>
      <c r="E346" s="15"/>
      <c r="G346" s="38">
        <f>IF('Data Analysis'!G346='Double Entry'!G346,0,1)</f>
        <v>0</v>
      </c>
      <c r="H346" s="38">
        <f>IF('Data Analysis'!H346='Double Entry'!H346,0,1)</f>
        <v>0</v>
      </c>
      <c r="I346" s="38">
        <f>IF('Data Analysis'!I346='Double Entry'!I346,0,1)</f>
        <v>0</v>
      </c>
      <c r="J346" s="38">
        <f>IF('Data Analysis'!J346='Double Entry'!J346,0,1)</f>
        <v>0</v>
      </c>
      <c r="K346" s="38">
        <f>IF('Data Analysis'!K346='Double Entry'!K346,0,1)</f>
        <v>0</v>
      </c>
      <c r="L346" s="38">
        <f>IF('Data Analysis'!L346='Double Entry'!L346,0,1)</f>
        <v>0</v>
      </c>
      <c r="M346" s="38">
        <f>IF('Data Analysis'!M346='Double Entry'!M346,0,1)</f>
        <v>0</v>
      </c>
      <c r="N346" s="38">
        <f>IF('Data Analysis'!N346='Double Entry'!N346,0,1)</f>
        <v>0</v>
      </c>
      <c r="O346" s="38">
        <f>IF('Data Analysis'!O346='Double Entry'!O346,0,1)</f>
        <v>0</v>
      </c>
      <c r="P346"/>
      <c r="Q346" s="64"/>
      <c r="U346" s="4"/>
      <c r="Z346" s="4">
        <f t="shared" si="12"/>
      </c>
      <c r="AA346" s="17"/>
      <c r="AF346" s="4"/>
    </row>
    <row r="347" spans="1:32" ht="12.75">
      <c r="A347" s="55">
        <f t="shared" si="11"/>
      </c>
      <c r="B347" s="38"/>
      <c r="C347" s="39"/>
      <c r="E347" s="15"/>
      <c r="G347" s="38">
        <f>IF('Data Analysis'!G347='Double Entry'!G347,0,1)</f>
        <v>0</v>
      </c>
      <c r="H347" s="38">
        <f>IF('Data Analysis'!H347='Double Entry'!H347,0,1)</f>
        <v>0</v>
      </c>
      <c r="I347" s="38">
        <f>IF('Data Analysis'!I347='Double Entry'!I347,0,1)</f>
        <v>0</v>
      </c>
      <c r="J347" s="38">
        <f>IF('Data Analysis'!J347='Double Entry'!J347,0,1)</f>
        <v>0</v>
      </c>
      <c r="K347" s="38">
        <f>IF('Data Analysis'!K347='Double Entry'!K347,0,1)</f>
        <v>0</v>
      </c>
      <c r="L347" s="38">
        <f>IF('Data Analysis'!L347='Double Entry'!L347,0,1)</f>
        <v>0</v>
      </c>
      <c r="M347" s="38">
        <f>IF('Data Analysis'!M347='Double Entry'!M347,0,1)</f>
        <v>0</v>
      </c>
      <c r="N347" s="38">
        <f>IF('Data Analysis'!N347='Double Entry'!N347,0,1)</f>
        <v>0</v>
      </c>
      <c r="O347" s="38">
        <f>IF('Data Analysis'!O347='Double Entry'!O347,0,1)</f>
        <v>0</v>
      </c>
      <c r="P347"/>
      <c r="Q347" s="64"/>
      <c r="U347" s="4"/>
      <c r="Z347" s="4">
        <f t="shared" si="12"/>
      </c>
      <c r="AA347" s="17"/>
      <c r="AF347" s="4"/>
    </row>
    <row r="348" spans="1:32" ht="12.75">
      <c r="A348" s="55">
        <f t="shared" si="11"/>
      </c>
      <c r="B348" s="38"/>
      <c r="C348" s="39"/>
      <c r="E348" s="15"/>
      <c r="G348" s="38">
        <f>IF('Data Analysis'!G348='Double Entry'!G348,0,1)</f>
        <v>0</v>
      </c>
      <c r="H348" s="38">
        <f>IF('Data Analysis'!H348='Double Entry'!H348,0,1)</f>
        <v>0</v>
      </c>
      <c r="I348" s="38">
        <f>IF('Data Analysis'!I348='Double Entry'!I348,0,1)</f>
        <v>0</v>
      </c>
      <c r="J348" s="38">
        <f>IF('Data Analysis'!J348='Double Entry'!J348,0,1)</f>
        <v>0</v>
      </c>
      <c r="K348" s="38">
        <f>IF('Data Analysis'!K348='Double Entry'!K348,0,1)</f>
        <v>0</v>
      </c>
      <c r="L348" s="38">
        <f>IF('Data Analysis'!L348='Double Entry'!L348,0,1)</f>
        <v>0</v>
      </c>
      <c r="M348" s="38">
        <f>IF('Data Analysis'!M348='Double Entry'!M348,0,1)</f>
        <v>0</v>
      </c>
      <c r="N348" s="38">
        <f>IF('Data Analysis'!N348='Double Entry'!N348,0,1)</f>
        <v>0</v>
      </c>
      <c r="O348" s="38">
        <f>IF('Data Analysis'!O348='Double Entry'!O348,0,1)</f>
        <v>0</v>
      </c>
      <c r="P348"/>
      <c r="Q348" s="64"/>
      <c r="U348" s="4"/>
      <c r="Z348" s="4">
        <f t="shared" si="12"/>
      </c>
      <c r="AA348" s="17"/>
      <c r="AF348" s="4"/>
    </row>
    <row r="349" spans="1:32" ht="12.75">
      <c r="A349" s="55">
        <f t="shared" si="11"/>
      </c>
      <c r="B349" s="38"/>
      <c r="C349" s="39"/>
      <c r="E349" s="15"/>
      <c r="G349" s="38">
        <f>IF('Data Analysis'!G349='Double Entry'!G349,0,1)</f>
        <v>0</v>
      </c>
      <c r="H349" s="38">
        <f>IF('Data Analysis'!H349='Double Entry'!H349,0,1)</f>
        <v>0</v>
      </c>
      <c r="I349" s="38">
        <f>IF('Data Analysis'!I349='Double Entry'!I349,0,1)</f>
        <v>0</v>
      </c>
      <c r="J349" s="38">
        <f>IF('Data Analysis'!J349='Double Entry'!J349,0,1)</f>
        <v>0</v>
      </c>
      <c r="K349" s="38">
        <f>IF('Data Analysis'!K349='Double Entry'!K349,0,1)</f>
        <v>0</v>
      </c>
      <c r="L349" s="38">
        <f>IF('Data Analysis'!L349='Double Entry'!L349,0,1)</f>
        <v>0</v>
      </c>
      <c r="M349" s="38">
        <f>IF('Data Analysis'!M349='Double Entry'!M349,0,1)</f>
        <v>0</v>
      </c>
      <c r="N349" s="38">
        <f>IF('Data Analysis'!N349='Double Entry'!N349,0,1)</f>
        <v>0</v>
      </c>
      <c r="O349" s="38">
        <f>IF('Data Analysis'!O349='Double Entry'!O349,0,1)</f>
        <v>0</v>
      </c>
      <c r="P349"/>
      <c r="Q349" s="64"/>
      <c r="U349" s="4"/>
      <c r="Z349" s="4">
        <f t="shared" si="12"/>
      </c>
      <c r="AA349" s="17"/>
      <c r="AF349" s="4"/>
    </row>
    <row r="350" spans="1:32" ht="12.75">
      <c r="A350" s="55">
        <f t="shared" si="11"/>
      </c>
      <c r="B350" s="38"/>
      <c r="C350" s="39"/>
      <c r="E350" s="15"/>
      <c r="G350" s="38">
        <f>IF('Data Analysis'!G350='Double Entry'!G350,0,1)</f>
        <v>0</v>
      </c>
      <c r="H350" s="38">
        <f>IF('Data Analysis'!H350='Double Entry'!H350,0,1)</f>
        <v>0</v>
      </c>
      <c r="I350" s="38">
        <f>IF('Data Analysis'!I350='Double Entry'!I350,0,1)</f>
        <v>0</v>
      </c>
      <c r="J350" s="38">
        <f>IF('Data Analysis'!J350='Double Entry'!J350,0,1)</f>
        <v>0</v>
      </c>
      <c r="K350" s="38">
        <f>IF('Data Analysis'!K350='Double Entry'!K350,0,1)</f>
        <v>0</v>
      </c>
      <c r="L350" s="38">
        <f>IF('Data Analysis'!L350='Double Entry'!L350,0,1)</f>
        <v>0</v>
      </c>
      <c r="M350" s="38">
        <f>IF('Data Analysis'!M350='Double Entry'!M350,0,1)</f>
        <v>0</v>
      </c>
      <c r="N350" s="38">
        <f>IF('Data Analysis'!N350='Double Entry'!N350,0,1)</f>
        <v>0</v>
      </c>
      <c r="O350" s="38">
        <f>IF('Data Analysis'!O350='Double Entry'!O350,0,1)</f>
        <v>0</v>
      </c>
      <c r="P350"/>
      <c r="Q350" s="64"/>
      <c r="U350" s="4"/>
      <c r="Z350" s="4">
        <f t="shared" si="12"/>
      </c>
      <c r="AA350" s="17"/>
      <c r="AF350" s="4"/>
    </row>
    <row r="351" spans="1:32" ht="12.75">
      <c r="A351" s="55">
        <f t="shared" si="11"/>
      </c>
      <c r="B351" s="38"/>
      <c r="C351" s="39"/>
      <c r="E351" s="15"/>
      <c r="G351" s="38">
        <f>IF('Data Analysis'!G351='Double Entry'!G351,0,1)</f>
        <v>0</v>
      </c>
      <c r="H351" s="38">
        <f>IF('Data Analysis'!H351='Double Entry'!H351,0,1)</f>
        <v>0</v>
      </c>
      <c r="I351" s="38">
        <f>IF('Data Analysis'!I351='Double Entry'!I351,0,1)</f>
        <v>0</v>
      </c>
      <c r="J351" s="38">
        <f>IF('Data Analysis'!J351='Double Entry'!J351,0,1)</f>
        <v>0</v>
      </c>
      <c r="K351" s="38">
        <f>IF('Data Analysis'!K351='Double Entry'!K351,0,1)</f>
        <v>0</v>
      </c>
      <c r="L351" s="38">
        <f>IF('Data Analysis'!L351='Double Entry'!L351,0,1)</f>
        <v>0</v>
      </c>
      <c r="M351" s="38">
        <f>IF('Data Analysis'!M351='Double Entry'!M351,0,1)</f>
        <v>0</v>
      </c>
      <c r="N351" s="38">
        <f>IF('Data Analysis'!N351='Double Entry'!N351,0,1)</f>
        <v>0</v>
      </c>
      <c r="O351" s="38">
        <f>IF('Data Analysis'!O351='Double Entry'!O351,0,1)</f>
        <v>0</v>
      </c>
      <c r="P351"/>
      <c r="Q351" s="64"/>
      <c r="U351" s="4"/>
      <c r="Z351" s="4">
        <f t="shared" si="12"/>
      </c>
      <c r="AA351" s="17"/>
      <c r="AF351" s="4"/>
    </row>
    <row r="352" spans="1:32" ht="12.75">
      <c r="A352" s="55">
        <f t="shared" si="11"/>
      </c>
      <c r="G352" s="42"/>
      <c r="I352" s="15"/>
      <c r="J352" s="15"/>
      <c r="K352" s="5"/>
      <c r="L352" s="5"/>
      <c r="M352" s="5"/>
      <c r="N352" s="5"/>
      <c r="O352" s="5"/>
      <c r="P352"/>
      <c r="U352" s="4"/>
      <c r="AA352" s="17"/>
      <c r="AF352" s="4"/>
    </row>
    <row r="353" spans="1:32" ht="12.75">
      <c r="A353" s="55">
        <f t="shared" si="11"/>
      </c>
      <c r="G353" s="38"/>
      <c r="I353" s="15"/>
      <c r="J353" s="15"/>
      <c r="O353" s="4"/>
      <c r="P353"/>
      <c r="U353" s="4"/>
      <c r="AA353" s="17"/>
      <c r="AF353" s="4"/>
    </row>
    <row r="354" spans="1:32" ht="12.75">
      <c r="A354" s="55">
        <f t="shared" si="11"/>
      </c>
      <c r="F354" s="5"/>
      <c r="G354" s="38"/>
      <c r="H354" s="5"/>
      <c r="I354" s="69"/>
      <c r="J354" s="17"/>
      <c r="L354" s="5"/>
      <c r="M354" s="5"/>
      <c r="N354" s="5"/>
      <c r="O354" s="5"/>
      <c r="P354"/>
      <c r="Q354" s="17"/>
      <c r="U354" s="4"/>
      <c r="AA354" s="17"/>
      <c r="AF354" s="4"/>
    </row>
    <row r="355" spans="1:32" ht="12.75">
      <c r="A355" s="55">
        <f t="shared" si="11"/>
      </c>
      <c r="G355" s="38"/>
      <c r="H355" s="53"/>
      <c r="I355" s="72"/>
      <c r="J355" s="54"/>
      <c r="O355" s="53"/>
      <c r="P355"/>
      <c r="Q355" s="54"/>
      <c r="U355" s="4"/>
      <c r="AA355" s="17"/>
      <c r="AF355" s="4"/>
    </row>
    <row r="356" spans="1:32" ht="12.75">
      <c r="A356" s="55">
        <f t="shared" si="11"/>
      </c>
      <c r="G356" s="38"/>
      <c r="H356" s="22"/>
      <c r="I356" s="67"/>
      <c r="J356" s="17"/>
      <c r="O356" s="22"/>
      <c r="P356"/>
      <c r="Q356" s="17"/>
      <c r="U356" s="4"/>
      <c r="AA356" s="17"/>
      <c r="AF356" s="4"/>
    </row>
    <row r="357" spans="1:32" ht="12.75">
      <c r="A357" s="55">
        <f>IF(SUM(G357:AK357)=0,"","error in row")</f>
      </c>
      <c r="G357" s="38"/>
      <c r="N357" s="15"/>
      <c r="P357" s="4"/>
      <c r="AF357" s="17"/>
    </row>
    <row r="358" spans="1:32" ht="12.75">
      <c r="A358" s="55">
        <f>IF(SUM(G358:AK358)=0,"","error in row")</f>
      </c>
      <c r="J358" s="22" t="s">
        <v>32</v>
      </c>
      <c r="K358" s="22"/>
      <c r="L358" s="38">
        <f>IF('Data Analysis'!L358='Double Entry'!L358,0,1)</f>
        <v>0</v>
      </c>
      <c r="M358" s="27"/>
      <c r="N358" s="15"/>
      <c r="P358" s="36"/>
      <c r="Q358" s="36"/>
      <c r="R358" s="36"/>
      <c r="S358" s="36"/>
      <c r="T358" s="36"/>
      <c r="V358" s="36"/>
      <c r="AF358" s="17"/>
    </row>
    <row r="359" spans="1:32" ht="12.75">
      <c r="A359" s="55">
        <f>IF(SUM(G359:AK359)=0,"","error in row")</f>
      </c>
      <c r="G359" s="5" t="s">
        <v>23</v>
      </c>
      <c r="H359" s="38">
        <f>IF('Data Analysis'!H359='Double Entry'!H359,0,1)</f>
        <v>0</v>
      </c>
      <c r="I359" s="29"/>
      <c r="J359" s="22" t="s">
        <v>30</v>
      </c>
      <c r="K359" s="22"/>
      <c r="L359" s="38">
        <f>IF('Data Analysis'!L359='Double Entry'!L359,0,1)</f>
        <v>0</v>
      </c>
      <c r="M359" s="46"/>
      <c r="N359" s="47"/>
      <c r="P359" s="36"/>
      <c r="Q359" s="36"/>
      <c r="R359" s="36"/>
      <c r="S359" s="36"/>
      <c r="T359" s="36"/>
      <c r="V359" s="36"/>
      <c r="AF359" s="17"/>
    </row>
    <row r="360" spans="1:32" ht="118.5">
      <c r="A360" s="55">
        <f aca="true" t="shared" si="13" ref="A360:A405">IF(SUM(G360:AF360)=0,"","error in row")</f>
      </c>
      <c r="B360" s="5"/>
      <c r="C360" s="5"/>
      <c r="D360" s="5"/>
      <c r="E360" s="5"/>
      <c r="F360" s="5"/>
      <c r="G360" s="13" t="s">
        <v>15</v>
      </c>
      <c r="H360" s="33" t="s">
        <v>96</v>
      </c>
      <c r="I360" s="34" t="s">
        <v>16</v>
      </c>
      <c r="J360" s="34" t="s">
        <v>17</v>
      </c>
      <c r="K360" s="35" t="s">
        <v>55</v>
      </c>
      <c r="L360" s="35" t="s">
        <v>56</v>
      </c>
      <c r="M360" s="35" t="s">
        <v>57</v>
      </c>
      <c r="N360" s="35" t="s">
        <v>58</v>
      </c>
      <c r="O360" s="35" t="s">
        <v>59</v>
      </c>
      <c r="P360"/>
      <c r="U360" s="4"/>
      <c r="AA360" s="17"/>
      <c r="AF360" s="4"/>
    </row>
    <row r="361" spans="1:32" ht="12.75">
      <c r="A361" s="55">
        <f t="shared" si="13"/>
      </c>
      <c r="B361" s="38"/>
      <c r="C361" s="39"/>
      <c r="E361" s="15"/>
      <c r="G361" s="38">
        <f>IF('Data Analysis'!G361='Double Entry'!G361,0,1)</f>
        <v>0</v>
      </c>
      <c r="H361" s="38">
        <f>IF('Data Analysis'!H361='Double Entry'!H361,0,1)</f>
        <v>0</v>
      </c>
      <c r="I361" s="38">
        <f>IF('Data Analysis'!I361='Double Entry'!I361,0,1)</f>
        <v>0</v>
      </c>
      <c r="J361" s="38">
        <f>IF('Data Analysis'!J361='Double Entry'!J361,0,1)</f>
        <v>0</v>
      </c>
      <c r="K361" s="38">
        <f>IF('Data Analysis'!K361='Double Entry'!K361,0,1)</f>
        <v>0</v>
      </c>
      <c r="L361" s="38">
        <f>IF('Data Analysis'!L361='Double Entry'!L361,0,1)</f>
        <v>0</v>
      </c>
      <c r="M361" s="38">
        <f>IF('Data Analysis'!M361='Double Entry'!M361,0,1)</f>
        <v>0</v>
      </c>
      <c r="N361" s="38">
        <f>IF('Data Analysis'!N361='Double Entry'!N361,0,1)</f>
        <v>0</v>
      </c>
      <c r="O361" s="38">
        <f>IF('Data Analysis'!O361='Double Entry'!O361,0,1)</f>
        <v>0</v>
      </c>
      <c r="P361"/>
      <c r="Q361" s="64"/>
      <c r="U361" s="4"/>
      <c r="Z361" s="4">
        <f t="shared" si="12"/>
      </c>
      <c r="AA361" s="17"/>
      <c r="AF361" s="4"/>
    </row>
    <row r="362" spans="1:32" ht="12.75">
      <c r="A362" s="55">
        <f t="shared" si="13"/>
      </c>
      <c r="B362" s="38"/>
      <c r="C362" s="39"/>
      <c r="E362" s="15"/>
      <c r="G362" s="38">
        <f>IF('Data Analysis'!G362='Double Entry'!G362,0,1)</f>
        <v>0</v>
      </c>
      <c r="H362" s="38">
        <f>IF('Data Analysis'!H362='Double Entry'!H362,0,1)</f>
        <v>0</v>
      </c>
      <c r="I362" s="38">
        <f>IF('Data Analysis'!I362='Double Entry'!I362,0,1)</f>
        <v>0</v>
      </c>
      <c r="J362" s="38">
        <f>IF('Data Analysis'!J362='Double Entry'!J362,0,1)</f>
        <v>0</v>
      </c>
      <c r="K362" s="38">
        <f>IF('Data Analysis'!K362='Double Entry'!K362,0,1)</f>
        <v>0</v>
      </c>
      <c r="L362" s="38">
        <f>IF('Data Analysis'!L362='Double Entry'!L362,0,1)</f>
        <v>0</v>
      </c>
      <c r="M362" s="38">
        <f>IF('Data Analysis'!M362='Double Entry'!M362,0,1)</f>
        <v>0</v>
      </c>
      <c r="N362" s="38">
        <f>IF('Data Analysis'!N362='Double Entry'!N362,0,1)</f>
        <v>0</v>
      </c>
      <c r="O362" s="38">
        <f>IF('Data Analysis'!O362='Double Entry'!O362,0,1)</f>
        <v>0</v>
      </c>
      <c r="P362"/>
      <c r="Q362" s="64"/>
      <c r="U362" s="4"/>
      <c r="Z362" s="4">
        <f t="shared" si="12"/>
      </c>
      <c r="AA362" s="17"/>
      <c r="AF362" s="4"/>
    </row>
    <row r="363" spans="1:32" ht="12.75">
      <c r="A363" s="55">
        <f t="shared" si="13"/>
      </c>
      <c r="B363" s="38"/>
      <c r="C363" s="39"/>
      <c r="E363" s="15"/>
      <c r="G363" s="38">
        <f>IF('Data Analysis'!G363='Double Entry'!G363,0,1)</f>
        <v>0</v>
      </c>
      <c r="H363" s="38">
        <f>IF('Data Analysis'!H363='Double Entry'!H363,0,1)</f>
        <v>0</v>
      </c>
      <c r="I363" s="38">
        <f>IF('Data Analysis'!I363='Double Entry'!I363,0,1)</f>
        <v>0</v>
      </c>
      <c r="J363" s="38">
        <f>IF('Data Analysis'!J363='Double Entry'!J363,0,1)</f>
        <v>0</v>
      </c>
      <c r="K363" s="38">
        <f>IF('Data Analysis'!K363='Double Entry'!K363,0,1)</f>
        <v>0</v>
      </c>
      <c r="L363" s="38">
        <f>IF('Data Analysis'!L363='Double Entry'!L363,0,1)</f>
        <v>0</v>
      </c>
      <c r="M363" s="38">
        <f>IF('Data Analysis'!M363='Double Entry'!M363,0,1)</f>
        <v>0</v>
      </c>
      <c r="N363" s="38">
        <f>IF('Data Analysis'!N363='Double Entry'!N363,0,1)</f>
        <v>0</v>
      </c>
      <c r="O363" s="38">
        <f>IF('Data Analysis'!O363='Double Entry'!O363,0,1)</f>
        <v>0</v>
      </c>
      <c r="P363"/>
      <c r="Q363" s="64"/>
      <c r="U363" s="4"/>
      <c r="Z363" s="4">
        <f t="shared" si="12"/>
      </c>
      <c r="AA363" s="17"/>
      <c r="AF363" s="4"/>
    </row>
    <row r="364" spans="1:32" ht="12.75">
      <c r="A364" s="55">
        <f t="shared" si="13"/>
      </c>
      <c r="B364" s="38"/>
      <c r="C364" s="39"/>
      <c r="E364" s="15"/>
      <c r="G364" s="38">
        <f>IF('Data Analysis'!G364='Double Entry'!G364,0,1)</f>
        <v>0</v>
      </c>
      <c r="H364" s="38">
        <f>IF('Data Analysis'!H364='Double Entry'!H364,0,1)</f>
        <v>0</v>
      </c>
      <c r="I364" s="38">
        <f>IF('Data Analysis'!I364='Double Entry'!I364,0,1)</f>
        <v>0</v>
      </c>
      <c r="J364" s="38">
        <f>IF('Data Analysis'!J364='Double Entry'!J364,0,1)</f>
        <v>0</v>
      </c>
      <c r="K364" s="38">
        <f>IF('Data Analysis'!K364='Double Entry'!K364,0,1)</f>
        <v>0</v>
      </c>
      <c r="L364" s="38">
        <f>IF('Data Analysis'!L364='Double Entry'!L364,0,1)</f>
        <v>0</v>
      </c>
      <c r="M364" s="38">
        <f>IF('Data Analysis'!M364='Double Entry'!M364,0,1)</f>
        <v>0</v>
      </c>
      <c r="N364" s="38">
        <f>IF('Data Analysis'!N364='Double Entry'!N364,0,1)</f>
        <v>0</v>
      </c>
      <c r="O364" s="38">
        <f>IF('Data Analysis'!O364='Double Entry'!O364,0,1)</f>
        <v>0</v>
      </c>
      <c r="P364"/>
      <c r="Q364" s="64"/>
      <c r="U364" s="4"/>
      <c r="Z364" s="4">
        <f t="shared" si="12"/>
      </c>
      <c r="AA364" s="17"/>
      <c r="AF364" s="4"/>
    </row>
    <row r="365" spans="1:32" ht="12.75">
      <c r="A365" s="55">
        <f t="shared" si="13"/>
      </c>
      <c r="B365" s="38"/>
      <c r="C365" s="39"/>
      <c r="E365" s="15"/>
      <c r="G365" s="38">
        <f>IF('Data Analysis'!G365='Double Entry'!G365,0,1)</f>
        <v>0</v>
      </c>
      <c r="H365" s="38">
        <f>IF('Data Analysis'!H365='Double Entry'!H365,0,1)</f>
        <v>0</v>
      </c>
      <c r="I365" s="38">
        <f>IF('Data Analysis'!I365='Double Entry'!I365,0,1)</f>
        <v>0</v>
      </c>
      <c r="J365" s="38">
        <f>IF('Data Analysis'!J365='Double Entry'!J365,0,1)</f>
        <v>0</v>
      </c>
      <c r="K365" s="38">
        <f>IF('Data Analysis'!K365='Double Entry'!K365,0,1)</f>
        <v>0</v>
      </c>
      <c r="L365" s="38">
        <f>IF('Data Analysis'!L365='Double Entry'!L365,0,1)</f>
        <v>0</v>
      </c>
      <c r="M365" s="38">
        <f>IF('Data Analysis'!M365='Double Entry'!M365,0,1)</f>
        <v>0</v>
      </c>
      <c r="N365" s="38">
        <f>IF('Data Analysis'!N365='Double Entry'!N365,0,1)</f>
        <v>0</v>
      </c>
      <c r="O365" s="38">
        <f>IF('Data Analysis'!O365='Double Entry'!O365,0,1)</f>
        <v>0</v>
      </c>
      <c r="P365"/>
      <c r="Q365" s="64"/>
      <c r="U365" s="4"/>
      <c r="Z365" s="4">
        <f t="shared" si="12"/>
      </c>
      <c r="AA365" s="17"/>
      <c r="AF365" s="4"/>
    </row>
    <row r="366" spans="1:32" ht="12.75">
      <c r="A366" s="55">
        <f t="shared" si="13"/>
      </c>
      <c r="B366" s="38"/>
      <c r="C366" s="39"/>
      <c r="E366" s="15"/>
      <c r="G366" s="38">
        <f>IF('Data Analysis'!G366='Double Entry'!G366,0,1)</f>
        <v>0</v>
      </c>
      <c r="H366" s="38">
        <f>IF('Data Analysis'!H366='Double Entry'!H366,0,1)</f>
        <v>0</v>
      </c>
      <c r="I366" s="38">
        <f>IF('Data Analysis'!I366='Double Entry'!I366,0,1)</f>
        <v>0</v>
      </c>
      <c r="J366" s="38">
        <f>IF('Data Analysis'!J366='Double Entry'!J366,0,1)</f>
        <v>0</v>
      </c>
      <c r="K366" s="38">
        <f>IF('Data Analysis'!K366='Double Entry'!K366,0,1)</f>
        <v>0</v>
      </c>
      <c r="L366" s="38">
        <f>IF('Data Analysis'!L366='Double Entry'!L366,0,1)</f>
        <v>0</v>
      </c>
      <c r="M366" s="38">
        <f>IF('Data Analysis'!M366='Double Entry'!M366,0,1)</f>
        <v>0</v>
      </c>
      <c r="N366" s="38">
        <f>IF('Data Analysis'!N366='Double Entry'!N366,0,1)</f>
        <v>0</v>
      </c>
      <c r="O366" s="38">
        <f>IF('Data Analysis'!O366='Double Entry'!O366,0,1)</f>
        <v>0</v>
      </c>
      <c r="P366"/>
      <c r="Q366" s="64"/>
      <c r="U366" s="4"/>
      <c r="Z366" s="4">
        <f t="shared" si="12"/>
      </c>
      <c r="AA366" s="17"/>
      <c r="AF366" s="4"/>
    </row>
    <row r="367" spans="1:32" ht="12.75">
      <c r="A367" s="55">
        <f t="shared" si="13"/>
      </c>
      <c r="B367" s="38"/>
      <c r="C367" s="39"/>
      <c r="E367" s="15"/>
      <c r="G367" s="38">
        <f>IF('Data Analysis'!G367='Double Entry'!G367,0,1)</f>
        <v>0</v>
      </c>
      <c r="H367" s="38">
        <f>IF('Data Analysis'!H367='Double Entry'!H367,0,1)</f>
        <v>0</v>
      </c>
      <c r="I367" s="38">
        <f>IF('Data Analysis'!I367='Double Entry'!I367,0,1)</f>
        <v>0</v>
      </c>
      <c r="J367" s="38">
        <f>IF('Data Analysis'!J367='Double Entry'!J367,0,1)</f>
        <v>0</v>
      </c>
      <c r="K367" s="38">
        <f>IF('Data Analysis'!K367='Double Entry'!K367,0,1)</f>
        <v>0</v>
      </c>
      <c r="L367" s="38">
        <f>IF('Data Analysis'!L367='Double Entry'!L367,0,1)</f>
        <v>0</v>
      </c>
      <c r="M367" s="38">
        <f>IF('Data Analysis'!M367='Double Entry'!M367,0,1)</f>
        <v>0</v>
      </c>
      <c r="N367" s="38">
        <f>IF('Data Analysis'!N367='Double Entry'!N367,0,1)</f>
        <v>0</v>
      </c>
      <c r="O367" s="38">
        <f>IF('Data Analysis'!O367='Double Entry'!O367,0,1)</f>
        <v>0</v>
      </c>
      <c r="P367"/>
      <c r="Q367" s="64"/>
      <c r="U367" s="4"/>
      <c r="Z367" s="4">
        <f t="shared" si="12"/>
      </c>
      <c r="AA367" s="17"/>
      <c r="AF367" s="4"/>
    </row>
    <row r="368" spans="1:32" ht="12.75">
      <c r="A368" s="55">
        <f t="shared" si="13"/>
      </c>
      <c r="B368" s="38"/>
      <c r="C368" s="39"/>
      <c r="E368" s="15"/>
      <c r="G368" s="38">
        <f>IF('Data Analysis'!G368='Double Entry'!G368,0,1)</f>
        <v>0</v>
      </c>
      <c r="H368" s="38">
        <f>IF('Data Analysis'!H368='Double Entry'!H368,0,1)</f>
        <v>0</v>
      </c>
      <c r="I368" s="38">
        <f>IF('Data Analysis'!I368='Double Entry'!I368,0,1)</f>
        <v>0</v>
      </c>
      <c r="J368" s="38">
        <f>IF('Data Analysis'!J368='Double Entry'!J368,0,1)</f>
        <v>0</v>
      </c>
      <c r="K368" s="38">
        <f>IF('Data Analysis'!K368='Double Entry'!K368,0,1)</f>
        <v>0</v>
      </c>
      <c r="L368" s="38">
        <f>IF('Data Analysis'!L368='Double Entry'!L368,0,1)</f>
        <v>0</v>
      </c>
      <c r="M368" s="38">
        <f>IF('Data Analysis'!M368='Double Entry'!M368,0,1)</f>
        <v>0</v>
      </c>
      <c r="N368" s="38">
        <f>IF('Data Analysis'!N368='Double Entry'!N368,0,1)</f>
        <v>0</v>
      </c>
      <c r="O368" s="38">
        <f>IF('Data Analysis'!O368='Double Entry'!O368,0,1)</f>
        <v>0</v>
      </c>
      <c r="P368"/>
      <c r="Q368" s="64"/>
      <c r="U368" s="4"/>
      <c r="Z368" s="4">
        <f t="shared" si="12"/>
      </c>
      <c r="AA368" s="17"/>
      <c r="AF368" s="4"/>
    </row>
    <row r="369" spans="1:32" ht="12.75">
      <c r="A369" s="55">
        <f t="shared" si="13"/>
      </c>
      <c r="B369" s="38"/>
      <c r="C369" s="39"/>
      <c r="E369" s="15"/>
      <c r="G369" s="38">
        <f>IF('Data Analysis'!G369='Double Entry'!G369,0,1)</f>
        <v>0</v>
      </c>
      <c r="H369" s="38">
        <f>IF('Data Analysis'!H369='Double Entry'!H369,0,1)</f>
        <v>0</v>
      </c>
      <c r="I369" s="38">
        <f>IF('Data Analysis'!I369='Double Entry'!I369,0,1)</f>
        <v>0</v>
      </c>
      <c r="J369" s="38">
        <f>IF('Data Analysis'!J369='Double Entry'!J369,0,1)</f>
        <v>0</v>
      </c>
      <c r="K369" s="38">
        <f>IF('Data Analysis'!K369='Double Entry'!K369,0,1)</f>
        <v>0</v>
      </c>
      <c r="L369" s="38">
        <f>IF('Data Analysis'!L369='Double Entry'!L369,0,1)</f>
        <v>0</v>
      </c>
      <c r="M369" s="38">
        <f>IF('Data Analysis'!M369='Double Entry'!M369,0,1)</f>
        <v>0</v>
      </c>
      <c r="N369" s="38">
        <f>IF('Data Analysis'!N369='Double Entry'!N369,0,1)</f>
        <v>0</v>
      </c>
      <c r="O369" s="38">
        <f>IF('Data Analysis'!O369='Double Entry'!O369,0,1)</f>
        <v>0</v>
      </c>
      <c r="P369"/>
      <c r="Q369" s="64"/>
      <c r="U369" s="4"/>
      <c r="Z369" s="4">
        <f t="shared" si="12"/>
      </c>
      <c r="AA369" s="17"/>
      <c r="AF369" s="4"/>
    </row>
    <row r="370" spans="1:32" ht="12.75">
      <c r="A370" s="55">
        <f t="shared" si="13"/>
      </c>
      <c r="B370" s="38"/>
      <c r="C370" s="39"/>
      <c r="E370" s="15"/>
      <c r="G370" s="38">
        <f>IF('Data Analysis'!G370='Double Entry'!G370,0,1)</f>
        <v>0</v>
      </c>
      <c r="H370" s="38">
        <f>IF('Data Analysis'!H370='Double Entry'!H370,0,1)</f>
        <v>0</v>
      </c>
      <c r="I370" s="38">
        <f>IF('Data Analysis'!I370='Double Entry'!I370,0,1)</f>
        <v>0</v>
      </c>
      <c r="J370" s="38">
        <f>IF('Data Analysis'!J370='Double Entry'!J370,0,1)</f>
        <v>0</v>
      </c>
      <c r="K370" s="38">
        <f>IF('Data Analysis'!K370='Double Entry'!K370,0,1)</f>
        <v>0</v>
      </c>
      <c r="L370" s="38">
        <f>IF('Data Analysis'!L370='Double Entry'!L370,0,1)</f>
        <v>0</v>
      </c>
      <c r="M370" s="38">
        <f>IF('Data Analysis'!M370='Double Entry'!M370,0,1)</f>
        <v>0</v>
      </c>
      <c r="N370" s="38">
        <f>IF('Data Analysis'!N370='Double Entry'!N370,0,1)</f>
        <v>0</v>
      </c>
      <c r="O370" s="38">
        <f>IF('Data Analysis'!O370='Double Entry'!O370,0,1)</f>
        <v>0</v>
      </c>
      <c r="P370"/>
      <c r="Q370" s="64"/>
      <c r="U370" s="4"/>
      <c r="Z370" s="4">
        <f t="shared" si="12"/>
      </c>
      <c r="AA370" s="17"/>
      <c r="AF370" s="4"/>
    </row>
    <row r="371" spans="1:32" ht="12.75">
      <c r="A371" s="55">
        <f t="shared" si="13"/>
      </c>
      <c r="B371" s="38"/>
      <c r="C371" s="39"/>
      <c r="E371" s="15"/>
      <c r="G371" s="38">
        <f>IF('Data Analysis'!G371='Double Entry'!G371,0,1)</f>
        <v>0</v>
      </c>
      <c r="H371" s="38">
        <f>IF('Data Analysis'!H371='Double Entry'!H371,0,1)</f>
        <v>0</v>
      </c>
      <c r="I371" s="38">
        <f>IF('Data Analysis'!I371='Double Entry'!I371,0,1)</f>
        <v>0</v>
      </c>
      <c r="J371" s="38">
        <f>IF('Data Analysis'!J371='Double Entry'!J371,0,1)</f>
        <v>0</v>
      </c>
      <c r="K371" s="38">
        <f>IF('Data Analysis'!K371='Double Entry'!K371,0,1)</f>
        <v>0</v>
      </c>
      <c r="L371" s="38">
        <f>IF('Data Analysis'!L371='Double Entry'!L371,0,1)</f>
        <v>0</v>
      </c>
      <c r="M371" s="38">
        <f>IF('Data Analysis'!M371='Double Entry'!M371,0,1)</f>
        <v>0</v>
      </c>
      <c r="N371" s="38">
        <f>IF('Data Analysis'!N371='Double Entry'!N371,0,1)</f>
        <v>0</v>
      </c>
      <c r="O371" s="38">
        <f>IF('Data Analysis'!O371='Double Entry'!O371,0,1)</f>
        <v>0</v>
      </c>
      <c r="P371"/>
      <c r="Q371" s="64"/>
      <c r="U371" s="4"/>
      <c r="Z371" s="4">
        <f t="shared" si="12"/>
      </c>
      <c r="AA371" s="17"/>
      <c r="AF371" s="4"/>
    </row>
    <row r="372" spans="1:32" ht="12.75">
      <c r="A372" s="55">
        <f t="shared" si="13"/>
      </c>
      <c r="B372" s="38"/>
      <c r="C372" s="39"/>
      <c r="E372" s="15"/>
      <c r="G372" s="38">
        <f>IF('Data Analysis'!G372='Double Entry'!G372,0,1)</f>
        <v>0</v>
      </c>
      <c r="H372" s="38">
        <f>IF('Data Analysis'!H372='Double Entry'!H372,0,1)</f>
        <v>0</v>
      </c>
      <c r="I372" s="38">
        <f>IF('Data Analysis'!I372='Double Entry'!I372,0,1)</f>
        <v>0</v>
      </c>
      <c r="J372" s="38">
        <f>IF('Data Analysis'!J372='Double Entry'!J372,0,1)</f>
        <v>0</v>
      </c>
      <c r="K372" s="38">
        <f>IF('Data Analysis'!K372='Double Entry'!K372,0,1)</f>
        <v>0</v>
      </c>
      <c r="L372" s="38">
        <f>IF('Data Analysis'!L372='Double Entry'!L372,0,1)</f>
        <v>0</v>
      </c>
      <c r="M372" s="38">
        <f>IF('Data Analysis'!M372='Double Entry'!M372,0,1)</f>
        <v>0</v>
      </c>
      <c r="N372" s="38">
        <f>IF('Data Analysis'!N372='Double Entry'!N372,0,1)</f>
        <v>0</v>
      </c>
      <c r="O372" s="38">
        <f>IF('Data Analysis'!O372='Double Entry'!O372,0,1)</f>
        <v>0</v>
      </c>
      <c r="P372"/>
      <c r="Q372" s="64"/>
      <c r="U372" s="4"/>
      <c r="Z372" s="4">
        <f t="shared" si="12"/>
      </c>
      <c r="AA372" s="17"/>
      <c r="AF372" s="4"/>
    </row>
    <row r="373" spans="1:32" ht="12.75">
      <c r="A373" s="55">
        <f t="shared" si="13"/>
      </c>
      <c r="B373" s="38"/>
      <c r="C373" s="39"/>
      <c r="E373" s="15"/>
      <c r="G373" s="38">
        <f>IF('Data Analysis'!G373='Double Entry'!G373,0,1)</f>
        <v>0</v>
      </c>
      <c r="H373" s="38">
        <f>IF('Data Analysis'!H373='Double Entry'!H373,0,1)</f>
        <v>0</v>
      </c>
      <c r="I373" s="38">
        <f>IF('Data Analysis'!I373='Double Entry'!I373,0,1)</f>
        <v>0</v>
      </c>
      <c r="J373" s="38">
        <f>IF('Data Analysis'!J373='Double Entry'!J373,0,1)</f>
        <v>0</v>
      </c>
      <c r="K373" s="38">
        <f>IF('Data Analysis'!K373='Double Entry'!K373,0,1)</f>
        <v>0</v>
      </c>
      <c r="L373" s="38">
        <f>IF('Data Analysis'!L373='Double Entry'!L373,0,1)</f>
        <v>0</v>
      </c>
      <c r="M373" s="38">
        <f>IF('Data Analysis'!M373='Double Entry'!M373,0,1)</f>
        <v>0</v>
      </c>
      <c r="N373" s="38">
        <f>IF('Data Analysis'!N373='Double Entry'!N373,0,1)</f>
        <v>0</v>
      </c>
      <c r="O373" s="38">
        <f>IF('Data Analysis'!O373='Double Entry'!O373,0,1)</f>
        <v>0</v>
      </c>
      <c r="P373"/>
      <c r="Q373" s="64"/>
      <c r="U373" s="4"/>
      <c r="Z373" s="4">
        <f t="shared" si="12"/>
      </c>
      <c r="AA373" s="17"/>
      <c r="AF373" s="4"/>
    </row>
    <row r="374" spans="1:32" ht="12.75">
      <c r="A374" s="55">
        <f t="shared" si="13"/>
      </c>
      <c r="B374" s="38"/>
      <c r="C374" s="39"/>
      <c r="E374" s="15"/>
      <c r="G374" s="38">
        <f>IF('Data Analysis'!G374='Double Entry'!G374,0,1)</f>
        <v>0</v>
      </c>
      <c r="H374" s="38">
        <f>IF('Data Analysis'!H374='Double Entry'!H374,0,1)</f>
        <v>0</v>
      </c>
      <c r="I374" s="38">
        <f>IF('Data Analysis'!I374='Double Entry'!I374,0,1)</f>
        <v>0</v>
      </c>
      <c r="J374" s="38">
        <f>IF('Data Analysis'!J374='Double Entry'!J374,0,1)</f>
        <v>0</v>
      </c>
      <c r="K374" s="38">
        <f>IF('Data Analysis'!K374='Double Entry'!K374,0,1)</f>
        <v>0</v>
      </c>
      <c r="L374" s="38">
        <f>IF('Data Analysis'!L374='Double Entry'!L374,0,1)</f>
        <v>0</v>
      </c>
      <c r="M374" s="38">
        <f>IF('Data Analysis'!M374='Double Entry'!M374,0,1)</f>
        <v>0</v>
      </c>
      <c r="N374" s="38">
        <f>IF('Data Analysis'!N374='Double Entry'!N374,0,1)</f>
        <v>0</v>
      </c>
      <c r="O374" s="38">
        <f>IF('Data Analysis'!O374='Double Entry'!O374,0,1)</f>
        <v>0</v>
      </c>
      <c r="P374"/>
      <c r="Q374" s="64"/>
      <c r="U374" s="4"/>
      <c r="Z374" s="4">
        <f t="shared" si="12"/>
      </c>
      <c r="AA374" s="17"/>
      <c r="AF374" s="4"/>
    </row>
    <row r="375" spans="1:32" ht="12.75">
      <c r="A375" s="55">
        <f t="shared" si="13"/>
      </c>
      <c r="B375" s="38"/>
      <c r="C375" s="39"/>
      <c r="E375" s="15"/>
      <c r="G375" s="38">
        <f>IF('Data Analysis'!G375='Double Entry'!G375,0,1)</f>
        <v>0</v>
      </c>
      <c r="H375" s="38">
        <f>IF('Data Analysis'!H375='Double Entry'!H375,0,1)</f>
        <v>0</v>
      </c>
      <c r="I375" s="38">
        <f>IF('Data Analysis'!I375='Double Entry'!I375,0,1)</f>
        <v>0</v>
      </c>
      <c r="J375" s="38">
        <f>IF('Data Analysis'!J375='Double Entry'!J375,0,1)</f>
        <v>0</v>
      </c>
      <c r="K375" s="38">
        <f>IF('Data Analysis'!K375='Double Entry'!K375,0,1)</f>
        <v>0</v>
      </c>
      <c r="L375" s="38">
        <f>IF('Data Analysis'!L375='Double Entry'!L375,0,1)</f>
        <v>0</v>
      </c>
      <c r="M375" s="38">
        <f>IF('Data Analysis'!M375='Double Entry'!M375,0,1)</f>
        <v>0</v>
      </c>
      <c r="N375" s="38">
        <f>IF('Data Analysis'!N375='Double Entry'!N375,0,1)</f>
        <v>0</v>
      </c>
      <c r="O375" s="38">
        <f>IF('Data Analysis'!O375='Double Entry'!O375,0,1)</f>
        <v>0</v>
      </c>
      <c r="P375"/>
      <c r="Q375" s="64"/>
      <c r="U375" s="4"/>
      <c r="Z375" s="4">
        <f t="shared" si="12"/>
      </c>
      <c r="AA375" s="17"/>
      <c r="AF375" s="4"/>
    </row>
    <row r="376" spans="1:32" ht="12.75">
      <c r="A376" s="55">
        <f t="shared" si="13"/>
      </c>
      <c r="B376" s="38"/>
      <c r="C376" s="39"/>
      <c r="E376" s="15"/>
      <c r="G376" s="38">
        <f>IF('Data Analysis'!G376='Double Entry'!G376,0,1)</f>
        <v>0</v>
      </c>
      <c r="H376" s="38">
        <f>IF('Data Analysis'!H376='Double Entry'!H376,0,1)</f>
        <v>0</v>
      </c>
      <c r="I376" s="38">
        <f>IF('Data Analysis'!I376='Double Entry'!I376,0,1)</f>
        <v>0</v>
      </c>
      <c r="J376" s="38">
        <f>IF('Data Analysis'!J376='Double Entry'!J376,0,1)</f>
        <v>0</v>
      </c>
      <c r="K376" s="38">
        <f>IF('Data Analysis'!K376='Double Entry'!K376,0,1)</f>
        <v>0</v>
      </c>
      <c r="L376" s="38">
        <f>IF('Data Analysis'!L376='Double Entry'!L376,0,1)</f>
        <v>0</v>
      </c>
      <c r="M376" s="38">
        <f>IF('Data Analysis'!M376='Double Entry'!M376,0,1)</f>
        <v>0</v>
      </c>
      <c r="N376" s="38">
        <f>IF('Data Analysis'!N376='Double Entry'!N376,0,1)</f>
        <v>0</v>
      </c>
      <c r="O376" s="38">
        <f>IF('Data Analysis'!O376='Double Entry'!O376,0,1)</f>
        <v>0</v>
      </c>
      <c r="P376"/>
      <c r="Q376" s="64"/>
      <c r="U376" s="4"/>
      <c r="Z376" s="4">
        <f t="shared" si="12"/>
      </c>
      <c r="AA376" s="17"/>
      <c r="AF376" s="4"/>
    </row>
    <row r="377" spans="1:32" ht="12.75">
      <c r="A377" s="55">
        <f t="shared" si="13"/>
      </c>
      <c r="B377" s="38"/>
      <c r="C377" s="39"/>
      <c r="E377" s="15"/>
      <c r="G377" s="38">
        <f>IF('Data Analysis'!G377='Double Entry'!G377,0,1)</f>
        <v>0</v>
      </c>
      <c r="H377" s="38">
        <f>IF('Data Analysis'!H377='Double Entry'!H377,0,1)</f>
        <v>0</v>
      </c>
      <c r="I377" s="38">
        <f>IF('Data Analysis'!I377='Double Entry'!I377,0,1)</f>
        <v>0</v>
      </c>
      <c r="J377" s="38">
        <f>IF('Data Analysis'!J377='Double Entry'!J377,0,1)</f>
        <v>0</v>
      </c>
      <c r="K377" s="38">
        <f>IF('Data Analysis'!K377='Double Entry'!K377,0,1)</f>
        <v>0</v>
      </c>
      <c r="L377" s="38">
        <f>IF('Data Analysis'!L377='Double Entry'!L377,0,1)</f>
        <v>0</v>
      </c>
      <c r="M377" s="38">
        <f>IF('Data Analysis'!M377='Double Entry'!M377,0,1)</f>
        <v>0</v>
      </c>
      <c r="N377" s="38">
        <f>IF('Data Analysis'!N377='Double Entry'!N377,0,1)</f>
        <v>0</v>
      </c>
      <c r="O377" s="38">
        <f>IF('Data Analysis'!O377='Double Entry'!O377,0,1)</f>
        <v>0</v>
      </c>
      <c r="P377"/>
      <c r="Q377" s="64"/>
      <c r="U377" s="4"/>
      <c r="Z377" s="4">
        <f t="shared" si="12"/>
      </c>
      <c r="AA377" s="17"/>
      <c r="AF377" s="4"/>
    </row>
    <row r="378" spans="1:32" ht="12.75">
      <c r="A378" s="55">
        <f t="shared" si="13"/>
      </c>
      <c r="B378" s="38"/>
      <c r="C378" s="39"/>
      <c r="E378" s="15"/>
      <c r="G378" s="38">
        <f>IF('Data Analysis'!G378='Double Entry'!G378,0,1)</f>
        <v>0</v>
      </c>
      <c r="H378" s="38">
        <f>IF('Data Analysis'!H378='Double Entry'!H378,0,1)</f>
        <v>0</v>
      </c>
      <c r="I378" s="38">
        <f>IF('Data Analysis'!I378='Double Entry'!I378,0,1)</f>
        <v>0</v>
      </c>
      <c r="J378" s="38">
        <f>IF('Data Analysis'!J378='Double Entry'!J378,0,1)</f>
        <v>0</v>
      </c>
      <c r="K378" s="38">
        <f>IF('Data Analysis'!K378='Double Entry'!K378,0,1)</f>
        <v>0</v>
      </c>
      <c r="L378" s="38">
        <f>IF('Data Analysis'!L378='Double Entry'!L378,0,1)</f>
        <v>0</v>
      </c>
      <c r="M378" s="38">
        <f>IF('Data Analysis'!M378='Double Entry'!M378,0,1)</f>
        <v>0</v>
      </c>
      <c r="N378" s="38">
        <f>IF('Data Analysis'!N378='Double Entry'!N378,0,1)</f>
        <v>0</v>
      </c>
      <c r="O378" s="38">
        <f>IF('Data Analysis'!O378='Double Entry'!O378,0,1)</f>
        <v>0</v>
      </c>
      <c r="P378"/>
      <c r="Q378" s="64"/>
      <c r="U378" s="4"/>
      <c r="Z378" s="4">
        <f t="shared" si="12"/>
      </c>
      <c r="AA378" s="17"/>
      <c r="AF378" s="4"/>
    </row>
    <row r="379" spans="1:32" ht="12.75">
      <c r="A379" s="55">
        <f t="shared" si="13"/>
      </c>
      <c r="B379" s="38"/>
      <c r="C379" s="39"/>
      <c r="E379" s="15"/>
      <c r="G379" s="38">
        <f>IF('Data Analysis'!G379='Double Entry'!G379,0,1)</f>
        <v>0</v>
      </c>
      <c r="H379" s="38">
        <f>IF('Data Analysis'!H379='Double Entry'!H379,0,1)</f>
        <v>0</v>
      </c>
      <c r="I379" s="38">
        <f>IF('Data Analysis'!I379='Double Entry'!I379,0,1)</f>
        <v>0</v>
      </c>
      <c r="J379" s="38">
        <f>IF('Data Analysis'!J379='Double Entry'!J379,0,1)</f>
        <v>0</v>
      </c>
      <c r="K379" s="38">
        <f>IF('Data Analysis'!K379='Double Entry'!K379,0,1)</f>
        <v>0</v>
      </c>
      <c r="L379" s="38">
        <f>IF('Data Analysis'!L379='Double Entry'!L379,0,1)</f>
        <v>0</v>
      </c>
      <c r="M379" s="38">
        <f>IF('Data Analysis'!M379='Double Entry'!M379,0,1)</f>
        <v>0</v>
      </c>
      <c r="N379" s="38">
        <f>IF('Data Analysis'!N379='Double Entry'!N379,0,1)</f>
        <v>0</v>
      </c>
      <c r="O379" s="38">
        <f>IF('Data Analysis'!O379='Double Entry'!O379,0,1)</f>
        <v>0</v>
      </c>
      <c r="P379"/>
      <c r="Q379" s="64"/>
      <c r="U379" s="4"/>
      <c r="Z379" s="4">
        <f t="shared" si="12"/>
      </c>
      <c r="AA379" s="17"/>
      <c r="AF379" s="4"/>
    </row>
    <row r="380" spans="1:32" ht="12.75">
      <c r="A380" s="55">
        <f t="shared" si="13"/>
      </c>
      <c r="B380" s="38"/>
      <c r="C380" s="39"/>
      <c r="E380" s="15"/>
      <c r="G380" s="38">
        <f>IF('Data Analysis'!G380='Double Entry'!G380,0,1)</f>
        <v>0</v>
      </c>
      <c r="H380" s="38">
        <f>IF('Data Analysis'!H380='Double Entry'!H380,0,1)</f>
        <v>0</v>
      </c>
      <c r="I380" s="38">
        <f>IF('Data Analysis'!I380='Double Entry'!I380,0,1)</f>
        <v>0</v>
      </c>
      <c r="J380" s="38">
        <f>IF('Data Analysis'!J380='Double Entry'!J380,0,1)</f>
        <v>0</v>
      </c>
      <c r="K380" s="38">
        <f>IF('Data Analysis'!K380='Double Entry'!K380,0,1)</f>
        <v>0</v>
      </c>
      <c r="L380" s="38">
        <f>IF('Data Analysis'!L380='Double Entry'!L380,0,1)</f>
        <v>0</v>
      </c>
      <c r="M380" s="38">
        <f>IF('Data Analysis'!M380='Double Entry'!M380,0,1)</f>
        <v>0</v>
      </c>
      <c r="N380" s="38">
        <f>IF('Data Analysis'!N380='Double Entry'!N380,0,1)</f>
        <v>0</v>
      </c>
      <c r="O380" s="38">
        <f>IF('Data Analysis'!O380='Double Entry'!O380,0,1)</f>
        <v>0</v>
      </c>
      <c r="P380"/>
      <c r="Q380" s="64"/>
      <c r="U380" s="4"/>
      <c r="Z380" s="4">
        <f t="shared" si="12"/>
      </c>
      <c r="AA380" s="17"/>
      <c r="AF380" s="4"/>
    </row>
    <row r="381" spans="1:32" ht="12.75">
      <c r="A381" s="55">
        <f t="shared" si="13"/>
      </c>
      <c r="B381" s="38"/>
      <c r="C381" s="39"/>
      <c r="E381" s="15"/>
      <c r="G381" s="38">
        <f>IF('Data Analysis'!G381='Double Entry'!G381,0,1)</f>
        <v>0</v>
      </c>
      <c r="H381" s="38">
        <f>IF('Data Analysis'!H381='Double Entry'!H381,0,1)</f>
        <v>0</v>
      </c>
      <c r="I381" s="38">
        <f>IF('Data Analysis'!I381='Double Entry'!I381,0,1)</f>
        <v>0</v>
      </c>
      <c r="J381" s="38">
        <f>IF('Data Analysis'!J381='Double Entry'!J381,0,1)</f>
        <v>0</v>
      </c>
      <c r="K381" s="38">
        <f>IF('Data Analysis'!K381='Double Entry'!K381,0,1)</f>
        <v>0</v>
      </c>
      <c r="L381" s="38">
        <f>IF('Data Analysis'!L381='Double Entry'!L381,0,1)</f>
        <v>0</v>
      </c>
      <c r="M381" s="38">
        <f>IF('Data Analysis'!M381='Double Entry'!M381,0,1)</f>
        <v>0</v>
      </c>
      <c r="N381" s="38">
        <f>IF('Data Analysis'!N381='Double Entry'!N381,0,1)</f>
        <v>0</v>
      </c>
      <c r="O381" s="38">
        <f>IF('Data Analysis'!O381='Double Entry'!O381,0,1)</f>
        <v>0</v>
      </c>
      <c r="P381"/>
      <c r="Q381" s="64"/>
      <c r="U381" s="4"/>
      <c r="Z381" s="4">
        <f t="shared" si="12"/>
      </c>
      <c r="AA381" s="17"/>
      <c r="AF381" s="4"/>
    </row>
    <row r="382" spans="1:32" ht="12.75">
      <c r="A382" s="55">
        <f t="shared" si="13"/>
      </c>
      <c r="B382" s="38"/>
      <c r="C382" s="39"/>
      <c r="E382" s="15"/>
      <c r="G382" s="38">
        <f>IF('Data Analysis'!G382='Double Entry'!G382,0,1)</f>
        <v>0</v>
      </c>
      <c r="H382" s="38">
        <f>IF('Data Analysis'!H382='Double Entry'!H382,0,1)</f>
        <v>0</v>
      </c>
      <c r="I382" s="38">
        <f>IF('Data Analysis'!I382='Double Entry'!I382,0,1)</f>
        <v>0</v>
      </c>
      <c r="J382" s="38">
        <f>IF('Data Analysis'!J382='Double Entry'!J382,0,1)</f>
        <v>0</v>
      </c>
      <c r="K382" s="38">
        <f>IF('Data Analysis'!K382='Double Entry'!K382,0,1)</f>
        <v>0</v>
      </c>
      <c r="L382" s="38">
        <f>IF('Data Analysis'!L382='Double Entry'!L382,0,1)</f>
        <v>0</v>
      </c>
      <c r="M382" s="38">
        <f>IF('Data Analysis'!M382='Double Entry'!M382,0,1)</f>
        <v>0</v>
      </c>
      <c r="N382" s="38">
        <f>IF('Data Analysis'!N382='Double Entry'!N382,0,1)</f>
        <v>0</v>
      </c>
      <c r="O382" s="38">
        <f>IF('Data Analysis'!O382='Double Entry'!O382,0,1)</f>
        <v>0</v>
      </c>
      <c r="P382"/>
      <c r="Q382" s="64"/>
      <c r="U382" s="4"/>
      <c r="Z382" s="4">
        <f t="shared" si="12"/>
      </c>
      <c r="AA382" s="17"/>
      <c r="AF382" s="4"/>
    </row>
    <row r="383" spans="1:32" ht="12.75">
      <c r="A383" s="55">
        <f t="shared" si="13"/>
      </c>
      <c r="B383" s="38"/>
      <c r="C383" s="39"/>
      <c r="E383" s="15"/>
      <c r="G383" s="38">
        <f>IF('Data Analysis'!G383='Double Entry'!G383,0,1)</f>
        <v>0</v>
      </c>
      <c r="H383" s="38">
        <f>IF('Data Analysis'!H383='Double Entry'!H383,0,1)</f>
        <v>0</v>
      </c>
      <c r="I383" s="38">
        <f>IF('Data Analysis'!I383='Double Entry'!I383,0,1)</f>
        <v>0</v>
      </c>
      <c r="J383" s="38">
        <f>IF('Data Analysis'!J383='Double Entry'!J383,0,1)</f>
        <v>0</v>
      </c>
      <c r="K383" s="38">
        <f>IF('Data Analysis'!K383='Double Entry'!K383,0,1)</f>
        <v>0</v>
      </c>
      <c r="L383" s="38">
        <f>IF('Data Analysis'!L383='Double Entry'!L383,0,1)</f>
        <v>0</v>
      </c>
      <c r="M383" s="38">
        <f>IF('Data Analysis'!M383='Double Entry'!M383,0,1)</f>
        <v>0</v>
      </c>
      <c r="N383" s="38">
        <f>IF('Data Analysis'!N383='Double Entry'!N383,0,1)</f>
        <v>0</v>
      </c>
      <c r="O383" s="38">
        <f>IF('Data Analysis'!O383='Double Entry'!O383,0,1)</f>
        <v>0</v>
      </c>
      <c r="P383"/>
      <c r="Q383" s="64"/>
      <c r="U383" s="4"/>
      <c r="Z383" s="4">
        <f t="shared" si="12"/>
      </c>
      <c r="AA383" s="17"/>
      <c r="AF383" s="4"/>
    </row>
    <row r="384" spans="1:32" ht="12.75">
      <c r="A384" s="55">
        <f t="shared" si="13"/>
      </c>
      <c r="B384" s="38"/>
      <c r="C384" s="39"/>
      <c r="E384" s="15"/>
      <c r="G384" s="38">
        <f>IF('Data Analysis'!G384='Double Entry'!G384,0,1)</f>
        <v>0</v>
      </c>
      <c r="H384" s="38">
        <f>IF('Data Analysis'!H384='Double Entry'!H384,0,1)</f>
        <v>0</v>
      </c>
      <c r="I384" s="38">
        <f>IF('Data Analysis'!I384='Double Entry'!I384,0,1)</f>
        <v>0</v>
      </c>
      <c r="J384" s="38">
        <f>IF('Data Analysis'!J384='Double Entry'!J384,0,1)</f>
        <v>0</v>
      </c>
      <c r="K384" s="38">
        <f>IF('Data Analysis'!K384='Double Entry'!K384,0,1)</f>
        <v>0</v>
      </c>
      <c r="L384" s="38">
        <f>IF('Data Analysis'!L384='Double Entry'!L384,0,1)</f>
        <v>0</v>
      </c>
      <c r="M384" s="38">
        <f>IF('Data Analysis'!M384='Double Entry'!M384,0,1)</f>
        <v>0</v>
      </c>
      <c r="N384" s="38">
        <f>IF('Data Analysis'!N384='Double Entry'!N384,0,1)</f>
        <v>0</v>
      </c>
      <c r="O384" s="38">
        <f>IF('Data Analysis'!O384='Double Entry'!O384,0,1)</f>
        <v>0</v>
      </c>
      <c r="P384"/>
      <c r="Q384" s="64"/>
      <c r="U384" s="4"/>
      <c r="Z384" s="4">
        <f t="shared" si="12"/>
      </c>
      <c r="AA384" s="17"/>
      <c r="AF384" s="4"/>
    </row>
    <row r="385" spans="1:32" ht="12.75">
      <c r="A385" s="55">
        <f t="shared" si="13"/>
      </c>
      <c r="B385" s="38"/>
      <c r="C385" s="39"/>
      <c r="E385" s="15"/>
      <c r="G385" s="38">
        <f>IF('Data Analysis'!G385='Double Entry'!G385,0,1)</f>
        <v>0</v>
      </c>
      <c r="H385" s="38">
        <f>IF('Data Analysis'!H385='Double Entry'!H385,0,1)</f>
        <v>0</v>
      </c>
      <c r="I385" s="38">
        <f>IF('Data Analysis'!I385='Double Entry'!I385,0,1)</f>
        <v>0</v>
      </c>
      <c r="J385" s="38">
        <f>IF('Data Analysis'!J385='Double Entry'!J385,0,1)</f>
        <v>0</v>
      </c>
      <c r="K385" s="38">
        <f>IF('Data Analysis'!K385='Double Entry'!K385,0,1)</f>
        <v>0</v>
      </c>
      <c r="L385" s="38">
        <f>IF('Data Analysis'!L385='Double Entry'!L385,0,1)</f>
        <v>0</v>
      </c>
      <c r="M385" s="38">
        <f>IF('Data Analysis'!M385='Double Entry'!M385,0,1)</f>
        <v>0</v>
      </c>
      <c r="N385" s="38">
        <f>IF('Data Analysis'!N385='Double Entry'!N385,0,1)</f>
        <v>0</v>
      </c>
      <c r="O385" s="38">
        <f>IF('Data Analysis'!O385='Double Entry'!O385,0,1)</f>
        <v>0</v>
      </c>
      <c r="P385"/>
      <c r="Q385" s="64"/>
      <c r="U385" s="4"/>
      <c r="Z385" s="4">
        <f t="shared" si="12"/>
      </c>
      <c r="AA385" s="17"/>
      <c r="AF385" s="4"/>
    </row>
    <row r="386" spans="1:32" ht="12.75">
      <c r="A386" s="55">
        <f t="shared" si="13"/>
      </c>
      <c r="B386" s="38"/>
      <c r="C386" s="39"/>
      <c r="E386" s="15"/>
      <c r="G386" s="38">
        <f>IF('Data Analysis'!G386='Double Entry'!G386,0,1)</f>
        <v>0</v>
      </c>
      <c r="H386" s="38">
        <f>IF('Data Analysis'!H386='Double Entry'!H386,0,1)</f>
        <v>0</v>
      </c>
      <c r="I386" s="38">
        <f>IF('Data Analysis'!I386='Double Entry'!I386,0,1)</f>
        <v>0</v>
      </c>
      <c r="J386" s="38">
        <f>IF('Data Analysis'!J386='Double Entry'!J386,0,1)</f>
        <v>0</v>
      </c>
      <c r="K386" s="38">
        <f>IF('Data Analysis'!K386='Double Entry'!K386,0,1)</f>
        <v>0</v>
      </c>
      <c r="L386" s="38">
        <f>IF('Data Analysis'!L386='Double Entry'!L386,0,1)</f>
        <v>0</v>
      </c>
      <c r="M386" s="38">
        <f>IF('Data Analysis'!M386='Double Entry'!M386,0,1)</f>
        <v>0</v>
      </c>
      <c r="N386" s="38">
        <f>IF('Data Analysis'!N386='Double Entry'!N386,0,1)</f>
        <v>0</v>
      </c>
      <c r="O386" s="38">
        <f>IF('Data Analysis'!O386='Double Entry'!O386,0,1)</f>
        <v>0</v>
      </c>
      <c r="P386"/>
      <c r="Q386" s="64"/>
      <c r="U386" s="4"/>
      <c r="Z386" s="4">
        <f t="shared" si="12"/>
      </c>
      <c r="AA386" s="17"/>
      <c r="AF386" s="4"/>
    </row>
    <row r="387" spans="1:32" ht="12.75">
      <c r="A387" s="55">
        <f t="shared" si="13"/>
      </c>
      <c r="B387" s="38"/>
      <c r="C387" s="39"/>
      <c r="E387" s="15"/>
      <c r="G387" s="38">
        <f>IF('Data Analysis'!G387='Double Entry'!G387,0,1)</f>
        <v>0</v>
      </c>
      <c r="H387" s="38">
        <f>IF('Data Analysis'!H387='Double Entry'!H387,0,1)</f>
        <v>0</v>
      </c>
      <c r="I387" s="38">
        <f>IF('Data Analysis'!I387='Double Entry'!I387,0,1)</f>
        <v>0</v>
      </c>
      <c r="J387" s="38">
        <f>IF('Data Analysis'!J387='Double Entry'!J387,0,1)</f>
        <v>0</v>
      </c>
      <c r="K387" s="38">
        <f>IF('Data Analysis'!K387='Double Entry'!K387,0,1)</f>
        <v>0</v>
      </c>
      <c r="L387" s="38">
        <f>IF('Data Analysis'!L387='Double Entry'!L387,0,1)</f>
        <v>0</v>
      </c>
      <c r="M387" s="38">
        <f>IF('Data Analysis'!M387='Double Entry'!M387,0,1)</f>
        <v>0</v>
      </c>
      <c r="N387" s="38">
        <f>IF('Data Analysis'!N387='Double Entry'!N387,0,1)</f>
        <v>0</v>
      </c>
      <c r="O387" s="38">
        <f>IF('Data Analysis'!O387='Double Entry'!O387,0,1)</f>
        <v>0</v>
      </c>
      <c r="P387"/>
      <c r="Q387" s="64"/>
      <c r="U387" s="4"/>
      <c r="Z387" s="4">
        <f t="shared" si="12"/>
      </c>
      <c r="AA387" s="17"/>
      <c r="AF387" s="4"/>
    </row>
    <row r="388" spans="1:32" ht="12.75">
      <c r="A388" s="55">
        <f t="shared" si="13"/>
      </c>
      <c r="B388" s="38"/>
      <c r="C388" s="39"/>
      <c r="E388" s="15"/>
      <c r="G388" s="38">
        <f>IF('Data Analysis'!G388='Double Entry'!G388,0,1)</f>
        <v>0</v>
      </c>
      <c r="H388" s="38">
        <f>IF('Data Analysis'!H388='Double Entry'!H388,0,1)</f>
        <v>0</v>
      </c>
      <c r="I388" s="38">
        <f>IF('Data Analysis'!I388='Double Entry'!I388,0,1)</f>
        <v>0</v>
      </c>
      <c r="J388" s="38">
        <f>IF('Data Analysis'!J388='Double Entry'!J388,0,1)</f>
        <v>0</v>
      </c>
      <c r="K388" s="38">
        <f>IF('Data Analysis'!K388='Double Entry'!K388,0,1)</f>
        <v>0</v>
      </c>
      <c r="L388" s="38">
        <f>IF('Data Analysis'!L388='Double Entry'!L388,0,1)</f>
        <v>0</v>
      </c>
      <c r="M388" s="38">
        <f>IF('Data Analysis'!M388='Double Entry'!M388,0,1)</f>
        <v>0</v>
      </c>
      <c r="N388" s="38">
        <f>IF('Data Analysis'!N388='Double Entry'!N388,0,1)</f>
        <v>0</v>
      </c>
      <c r="O388" s="38">
        <f>IF('Data Analysis'!O388='Double Entry'!O388,0,1)</f>
        <v>0</v>
      </c>
      <c r="P388"/>
      <c r="Q388" s="64"/>
      <c r="U388" s="4"/>
      <c r="Z388" s="4">
        <f t="shared" si="12"/>
      </c>
      <c r="AA388" s="17"/>
      <c r="AF388" s="4"/>
    </row>
    <row r="389" spans="1:32" ht="12.75">
      <c r="A389" s="55">
        <f t="shared" si="13"/>
      </c>
      <c r="B389" s="38"/>
      <c r="C389" s="39"/>
      <c r="E389" s="15"/>
      <c r="G389" s="38">
        <f>IF('Data Analysis'!G389='Double Entry'!G389,0,1)</f>
        <v>0</v>
      </c>
      <c r="H389" s="38">
        <f>IF('Data Analysis'!H389='Double Entry'!H389,0,1)</f>
        <v>0</v>
      </c>
      <c r="I389" s="38">
        <f>IF('Data Analysis'!I389='Double Entry'!I389,0,1)</f>
        <v>0</v>
      </c>
      <c r="J389" s="38">
        <f>IF('Data Analysis'!J389='Double Entry'!J389,0,1)</f>
        <v>0</v>
      </c>
      <c r="K389" s="38">
        <f>IF('Data Analysis'!K389='Double Entry'!K389,0,1)</f>
        <v>0</v>
      </c>
      <c r="L389" s="38">
        <f>IF('Data Analysis'!L389='Double Entry'!L389,0,1)</f>
        <v>0</v>
      </c>
      <c r="M389" s="38">
        <f>IF('Data Analysis'!M389='Double Entry'!M389,0,1)</f>
        <v>0</v>
      </c>
      <c r="N389" s="38">
        <f>IF('Data Analysis'!N389='Double Entry'!N389,0,1)</f>
        <v>0</v>
      </c>
      <c r="O389" s="38">
        <f>IF('Data Analysis'!O389='Double Entry'!O389,0,1)</f>
        <v>0</v>
      </c>
      <c r="P389"/>
      <c r="Q389" s="64"/>
      <c r="U389" s="4"/>
      <c r="Z389" s="4">
        <f t="shared" si="12"/>
      </c>
      <c r="AA389" s="17"/>
      <c r="AF389" s="4"/>
    </row>
    <row r="390" spans="1:32" ht="12.75">
      <c r="A390" s="55">
        <f t="shared" si="13"/>
      </c>
      <c r="B390" s="38"/>
      <c r="C390" s="39"/>
      <c r="E390" s="15"/>
      <c r="G390" s="38">
        <f>IF('Data Analysis'!G390='Double Entry'!G390,0,1)</f>
        <v>0</v>
      </c>
      <c r="H390" s="38">
        <f>IF('Data Analysis'!H390='Double Entry'!H390,0,1)</f>
        <v>0</v>
      </c>
      <c r="I390" s="38">
        <f>IF('Data Analysis'!I390='Double Entry'!I390,0,1)</f>
        <v>0</v>
      </c>
      <c r="J390" s="38">
        <f>IF('Data Analysis'!J390='Double Entry'!J390,0,1)</f>
        <v>0</v>
      </c>
      <c r="K390" s="38">
        <f>IF('Data Analysis'!K390='Double Entry'!K390,0,1)</f>
        <v>0</v>
      </c>
      <c r="L390" s="38">
        <f>IF('Data Analysis'!L390='Double Entry'!L390,0,1)</f>
        <v>0</v>
      </c>
      <c r="M390" s="38">
        <f>IF('Data Analysis'!M390='Double Entry'!M390,0,1)</f>
        <v>0</v>
      </c>
      <c r="N390" s="38">
        <f>IF('Data Analysis'!N390='Double Entry'!N390,0,1)</f>
        <v>0</v>
      </c>
      <c r="O390" s="38">
        <f>IF('Data Analysis'!O390='Double Entry'!O390,0,1)</f>
        <v>0</v>
      </c>
      <c r="P390"/>
      <c r="Q390" s="64"/>
      <c r="U390" s="4"/>
      <c r="Z390" s="4">
        <f t="shared" si="12"/>
      </c>
      <c r="AA390" s="17"/>
      <c r="AF390" s="4"/>
    </row>
    <row r="391" spans="1:32" ht="12.75">
      <c r="A391" s="55">
        <f t="shared" si="13"/>
      </c>
      <c r="B391" s="38"/>
      <c r="C391" s="39"/>
      <c r="E391" s="15"/>
      <c r="G391" s="38">
        <f>IF('Data Analysis'!G391='Double Entry'!G391,0,1)</f>
        <v>0</v>
      </c>
      <c r="H391" s="38">
        <f>IF('Data Analysis'!H391='Double Entry'!H391,0,1)</f>
        <v>0</v>
      </c>
      <c r="I391" s="38">
        <f>IF('Data Analysis'!I391='Double Entry'!I391,0,1)</f>
        <v>0</v>
      </c>
      <c r="J391" s="38">
        <f>IF('Data Analysis'!J391='Double Entry'!J391,0,1)</f>
        <v>0</v>
      </c>
      <c r="K391" s="38">
        <f>IF('Data Analysis'!K391='Double Entry'!K391,0,1)</f>
        <v>0</v>
      </c>
      <c r="L391" s="38">
        <f>IF('Data Analysis'!L391='Double Entry'!L391,0,1)</f>
        <v>0</v>
      </c>
      <c r="M391" s="38">
        <f>IF('Data Analysis'!M391='Double Entry'!M391,0,1)</f>
        <v>0</v>
      </c>
      <c r="N391" s="38">
        <f>IF('Data Analysis'!N391='Double Entry'!N391,0,1)</f>
        <v>0</v>
      </c>
      <c r="O391" s="38">
        <f>IF('Data Analysis'!O391='Double Entry'!O391,0,1)</f>
        <v>0</v>
      </c>
      <c r="P391"/>
      <c r="Q391" s="64"/>
      <c r="U391" s="4"/>
      <c r="Z391" s="4">
        <f aca="true" t="shared" si="14" ref="Z391:Z449">IF(Q391="","",1)</f>
      </c>
      <c r="AA391" s="17"/>
      <c r="AF391" s="4"/>
    </row>
    <row r="392" spans="1:32" ht="12.75">
      <c r="A392" s="55">
        <f t="shared" si="13"/>
      </c>
      <c r="B392" s="38"/>
      <c r="C392" s="39"/>
      <c r="E392" s="15"/>
      <c r="G392" s="38">
        <f>IF('Data Analysis'!G392='Double Entry'!G392,0,1)</f>
        <v>0</v>
      </c>
      <c r="H392" s="38">
        <f>IF('Data Analysis'!H392='Double Entry'!H392,0,1)</f>
        <v>0</v>
      </c>
      <c r="I392" s="38">
        <f>IF('Data Analysis'!I392='Double Entry'!I392,0,1)</f>
        <v>0</v>
      </c>
      <c r="J392" s="38">
        <f>IF('Data Analysis'!J392='Double Entry'!J392,0,1)</f>
        <v>0</v>
      </c>
      <c r="K392" s="38">
        <f>IF('Data Analysis'!K392='Double Entry'!K392,0,1)</f>
        <v>0</v>
      </c>
      <c r="L392" s="38">
        <f>IF('Data Analysis'!L392='Double Entry'!L392,0,1)</f>
        <v>0</v>
      </c>
      <c r="M392" s="38">
        <f>IF('Data Analysis'!M392='Double Entry'!M392,0,1)</f>
        <v>0</v>
      </c>
      <c r="N392" s="38">
        <f>IF('Data Analysis'!N392='Double Entry'!N392,0,1)</f>
        <v>0</v>
      </c>
      <c r="O392" s="38">
        <f>IF('Data Analysis'!O392='Double Entry'!O392,0,1)</f>
        <v>0</v>
      </c>
      <c r="P392"/>
      <c r="Q392" s="64"/>
      <c r="U392" s="4"/>
      <c r="Z392" s="4">
        <f t="shared" si="14"/>
      </c>
      <c r="AA392" s="17"/>
      <c r="AF392" s="4"/>
    </row>
    <row r="393" spans="1:32" ht="12.75">
      <c r="A393" s="55">
        <f t="shared" si="13"/>
      </c>
      <c r="B393" s="38"/>
      <c r="C393" s="39"/>
      <c r="E393" s="15"/>
      <c r="G393" s="38">
        <f>IF('Data Analysis'!G393='Double Entry'!G393,0,1)</f>
        <v>0</v>
      </c>
      <c r="H393" s="38">
        <f>IF('Data Analysis'!H393='Double Entry'!H393,0,1)</f>
        <v>0</v>
      </c>
      <c r="I393" s="38">
        <f>IF('Data Analysis'!I393='Double Entry'!I393,0,1)</f>
        <v>0</v>
      </c>
      <c r="J393" s="38">
        <f>IF('Data Analysis'!J393='Double Entry'!J393,0,1)</f>
        <v>0</v>
      </c>
      <c r="K393" s="38">
        <f>IF('Data Analysis'!K393='Double Entry'!K393,0,1)</f>
        <v>0</v>
      </c>
      <c r="L393" s="38">
        <f>IF('Data Analysis'!L393='Double Entry'!L393,0,1)</f>
        <v>0</v>
      </c>
      <c r="M393" s="38">
        <f>IF('Data Analysis'!M393='Double Entry'!M393,0,1)</f>
        <v>0</v>
      </c>
      <c r="N393" s="38">
        <f>IF('Data Analysis'!N393='Double Entry'!N393,0,1)</f>
        <v>0</v>
      </c>
      <c r="O393" s="38">
        <f>IF('Data Analysis'!O393='Double Entry'!O393,0,1)</f>
        <v>0</v>
      </c>
      <c r="P393"/>
      <c r="Q393" s="64"/>
      <c r="U393" s="4"/>
      <c r="Z393" s="4">
        <f t="shared" si="14"/>
      </c>
      <c r="AA393" s="17"/>
      <c r="AF393" s="4"/>
    </row>
    <row r="394" spans="1:32" ht="12.75">
      <c r="A394" s="55">
        <f t="shared" si="13"/>
      </c>
      <c r="B394" s="38"/>
      <c r="C394" s="39"/>
      <c r="E394" s="15"/>
      <c r="G394" s="38">
        <f>IF('Data Analysis'!G394='Double Entry'!G394,0,1)</f>
        <v>0</v>
      </c>
      <c r="H394" s="38">
        <f>IF('Data Analysis'!H394='Double Entry'!H394,0,1)</f>
        <v>0</v>
      </c>
      <c r="I394" s="38">
        <f>IF('Data Analysis'!I394='Double Entry'!I394,0,1)</f>
        <v>0</v>
      </c>
      <c r="J394" s="38">
        <f>IF('Data Analysis'!J394='Double Entry'!J394,0,1)</f>
        <v>0</v>
      </c>
      <c r="K394" s="38">
        <f>IF('Data Analysis'!K394='Double Entry'!K394,0,1)</f>
        <v>0</v>
      </c>
      <c r="L394" s="38">
        <f>IF('Data Analysis'!L394='Double Entry'!L394,0,1)</f>
        <v>0</v>
      </c>
      <c r="M394" s="38">
        <f>IF('Data Analysis'!M394='Double Entry'!M394,0,1)</f>
        <v>0</v>
      </c>
      <c r="N394" s="38">
        <f>IF('Data Analysis'!N394='Double Entry'!N394,0,1)</f>
        <v>0</v>
      </c>
      <c r="O394" s="38">
        <f>IF('Data Analysis'!O394='Double Entry'!O394,0,1)</f>
        <v>0</v>
      </c>
      <c r="P394"/>
      <c r="Q394" s="64"/>
      <c r="U394" s="4"/>
      <c r="Z394" s="4">
        <f t="shared" si="14"/>
      </c>
      <c r="AA394" s="17"/>
      <c r="AF394" s="4"/>
    </row>
    <row r="395" spans="1:32" ht="12.75">
      <c r="A395" s="55">
        <f t="shared" si="13"/>
      </c>
      <c r="B395" s="38"/>
      <c r="C395" s="39"/>
      <c r="E395" s="15"/>
      <c r="G395" s="38">
        <f>IF('Data Analysis'!G395='Double Entry'!G395,0,1)</f>
        <v>0</v>
      </c>
      <c r="H395" s="38">
        <f>IF('Data Analysis'!H395='Double Entry'!H395,0,1)</f>
        <v>0</v>
      </c>
      <c r="I395" s="38">
        <f>IF('Data Analysis'!I395='Double Entry'!I395,0,1)</f>
        <v>0</v>
      </c>
      <c r="J395" s="38">
        <f>IF('Data Analysis'!J395='Double Entry'!J395,0,1)</f>
        <v>0</v>
      </c>
      <c r="K395" s="38">
        <f>IF('Data Analysis'!K395='Double Entry'!K395,0,1)</f>
        <v>0</v>
      </c>
      <c r="L395" s="38">
        <f>IF('Data Analysis'!L395='Double Entry'!L395,0,1)</f>
        <v>0</v>
      </c>
      <c r="M395" s="38">
        <f>IF('Data Analysis'!M395='Double Entry'!M395,0,1)</f>
        <v>0</v>
      </c>
      <c r="N395" s="38">
        <f>IF('Data Analysis'!N395='Double Entry'!N395,0,1)</f>
        <v>0</v>
      </c>
      <c r="O395" s="38">
        <f>IF('Data Analysis'!O395='Double Entry'!O395,0,1)</f>
        <v>0</v>
      </c>
      <c r="P395"/>
      <c r="Q395" s="64"/>
      <c r="U395" s="4"/>
      <c r="Z395" s="4">
        <f t="shared" si="14"/>
      </c>
      <c r="AA395" s="17"/>
      <c r="AF395" s="4"/>
    </row>
    <row r="396" spans="1:32" ht="12.75">
      <c r="A396" s="55">
        <f t="shared" si="13"/>
      </c>
      <c r="B396" s="38"/>
      <c r="C396" s="39"/>
      <c r="E396" s="15"/>
      <c r="G396" s="38">
        <f>IF('Data Analysis'!G396='Double Entry'!G396,0,1)</f>
        <v>0</v>
      </c>
      <c r="H396" s="38">
        <f>IF('Data Analysis'!H396='Double Entry'!H396,0,1)</f>
        <v>0</v>
      </c>
      <c r="I396" s="38">
        <f>IF('Data Analysis'!I396='Double Entry'!I396,0,1)</f>
        <v>0</v>
      </c>
      <c r="J396" s="38">
        <f>IF('Data Analysis'!J396='Double Entry'!J396,0,1)</f>
        <v>0</v>
      </c>
      <c r="K396" s="38">
        <f>IF('Data Analysis'!K396='Double Entry'!K396,0,1)</f>
        <v>0</v>
      </c>
      <c r="L396" s="38">
        <f>IF('Data Analysis'!L396='Double Entry'!L396,0,1)</f>
        <v>0</v>
      </c>
      <c r="M396" s="38">
        <f>IF('Data Analysis'!M396='Double Entry'!M396,0,1)</f>
        <v>0</v>
      </c>
      <c r="N396" s="38">
        <f>IF('Data Analysis'!N396='Double Entry'!N396,0,1)</f>
        <v>0</v>
      </c>
      <c r="O396" s="38">
        <f>IF('Data Analysis'!O396='Double Entry'!O396,0,1)</f>
        <v>0</v>
      </c>
      <c r="P396"/>
      <c r="Q396" s="64"/>
      <c r="U396" s="4"/>
      <c r="Z396" s="4">
        <f t="shared" si="14"/>
      </c>
      <c r="AA396" s="17"/>
      <c r="AF396" s="4"/>
    </row>
    <row r="397" spans="1:32" ht="12.75">
      <c r="A397" s="55">
        <f t="shared" si="13"/>
      </c>
      <c r="B397" s="38"/>
      <c r="C397" s="39"/>
      <c r="E397" s="15"/>
      <c r="G397" s="38">
        <f>IF('Data Analysis'!G397='Double Entry'!G397,0,1)</f>
        <v>0</v>
      </c>
      <c r="H397" s="38">
        <f>IF('Data Analysis'!H397='Double Entry'!H397,0,1)</f>
        <v>0</v>
      </c>
      <c r="I397" s="38">
        <f>IF('Data Analysis'!I397='Double Entry'!I397,0,1)</f>
        <v>0</v>
      </c>
      <c r="J397" s="38">
        <f>IF('Data Analysis'!J397='Double Entry'!J397,0,1)</f>
        <v>0</v>
      </c>
      <c r="K397" s="38">
        <f>IF('Data Analysis'!K397='Double Entry'!K397,0,1)</f>
        <v>0</v>
      </c>
      <c r="L397" s="38">
        <f>IF('Data Analysis'!L397='Double Entry'!L397,0,1)</f>
        <v>0</v>
      </c>
      <c r="M397" s="38">
        <f>IF('Data Analysis'!M397='Double Entry'!M397,0,1)</f>
        <v>0</v>
      </c>
      <c r="N397" s="38">
        <f>IF('Data Analysis'!N397='Double Entry'!N397,0,1)</f>
        <v>0</v>
      </c>
      <c r="O397" s="38">
        <f>IF('Data Analysis'!O397='Double Entry'!O397,0,1)</f>
        <v>0</v>
      </c>
      <c r="P397"/>
      <c r="Q397" s="64"/>
      <c r="U397" s="4"/>
      <c r="Z397" s="4">
        <f t="shared" si="14"/>
      </c>
      <c r="AA397" s="17"/>
      <c r="AF397" s="4"/>
    </row>
    <row r="398" spans="1:32" ht="12.75">
      <c r="A398" s="55">
        <f t="shared" si="13"/>
      </c>
      <c r="B398" s="38"/>
      <c r="C398" s="39"/>
      <c r="E398" s="15"/>
      <c r="G398" s="38">
        <f>IF('Data Analysis'!G398='Double Entry'!G398,0,1)</f>
        <v>0</v>
      </c>
      <c r="H398" s="38">
        <f>IF('Data Analysis'!H398='Double Entry'!H398,0,1)</f>
        <v>0</v>
      </c>
      <c r="I398" s="38">
        <f>IF('Data Analysis'!I398='Double Entry'!I398,0,1)</f>
        <v>0</v>
      </c>
      <c r="J398" s="38">
        <f>IF('Data Analysis'!J398='Double Entry'!J398,0,1)</f>
        <v>0</v>
      </c>
      <c r="K398" s="38">
        <f>IF('Data Analysis'!K398='Double Entry'!K398,0,1)</f>
        <v>0</v>
      </c>
      <c r="L398" s="38">
        <f>IF('Data Analysis'!L398='Double Entry'!L398,0,1)</f>
        <v>0</v>
      </c>
      <c r="M398" s="38">
        <f>IF('Data Analysis'!M398='Double Entry'!M398,0,1)</f>
        <v>0</v>
      </c>
      <c r="N398" s="38">
        <f>IF('Data Analysis'!N398='Double Entry'!N398,0,1)</f>
        <v>0</v>
      </c>
      <c r="O398" s="38">
        <f>IF('Data Analysis'!O398='Double Entry'!O398,0,1)</f>
        <v>0</v>
      </c>
      <c r="P398"/>
      <c r="Q398" s="64"/>
      <c r="U398" s="4"/>
      <c r="Z398" s="4">
        <f t="shared" si="14"/>
      </c>
      <c r="AA398" s="17"/>
      <c r="AF398" s="4"/>
    </row>
    <row r="399" spans="1:32" ht="12.75">
      <c r="A399" s="55">
        <f t="shared" si="13"/>
      </c>
      <c r="B399" s="38"/>
      <c r="C399" s="39"/>
      <c r="E399" s="15"/>
      <c r="G399" s="38">
        <f>IF('Data Analysis'!G399='Double Entry'!G399,0,1)</f>
        <v>0</v>
      </c>
      <c r="H399" s="38">
        <f>IF('Data Analysis'!H399='Double Entry'!H399,0,1)</f>
        <v>0</v>
      </c>
      <c r="I399" s="38">
        <f>IF('Data Analysis'!I399='Double Entry'!I399,0,1)</f>
        <v>0</v>
      </c>
      <c r="J399" s="38">
        <f>IF('Data Analysis'!J399='Double Entry'!J399,0,1)</f>
        <v>0</v>
      </c>
      <c r="K399" s="38">
        <f>IF('Data Analysis'!K399='Double Entry'!K399,0,1)</f>
        <v>0</v>
      </c>
      <c r="L399" s="38">
        <f>IF('Data Analysis'!L399='Double Entry'!L399,0,1)</f>
        <v>0</v>
      </c>
      <c r="M399" s="38">
        <f>IF('Data Analysis'!M399='Double Entry'!M399,0,1)</f>
        <v>0</v>
      </c>
      <c r="N399" s="38">
        <f>IF('Data Analysis'!N399='Double Entry'!N399,0,1)</f>
        <v>0</v>
      </c>
      <c r="O399" s="38">
        <f>IF('Data Analysis'!O399='Double Entry'!O399,0,1)</f>
        <v>0</v>
      </c>
      <c r="P399"/>
      <c r="Q399" s="64"/>
      <c r="U399" s="4"/>
      <c r="Z399" s="4">
        <f t="shared" si="14"/>
      </c>
      <c r="AA399" s="17"/>
      <c r="AF399" s="4"/>
    </row>
    <row r="400" spans="1:32" ht="12.75">
      <c r="A400" s="55">
        <f t="shared" si="13"/>
      </c>
      <c r="B400" s="38"/>
      <c r="C400" s="39"/>
      <c r="E400" s="15"/>
      <c r="G400" s="38">
        <f>IF('Data Analysis'!G400='Double Entry'!G400,0,1)</f>
        <v>0</v>
      </c>
      <c r="H400" s="38">
        <f>IF('Data Analysis'!H400='Double Entry'!H400,0,1)</f>
        <v>0</v>
      </c>
      <c r="I400" s="38">
        <f>IF('Data Analysis'!I400='Double Entry'!I400,0,1)</f>
        <v>0</v>
      </c>
      <c r="J400" s="38">
        <f>IF('Data Analysis'!J400='Double Entry'!J400,0,1)</f>
        <v>0</v>
      </c>
      <c r="K400" s="38">
        <f>IF('Data Analysis'!K400='Double Entry'!K400,0,1)</f>
        <v>0</v>
      </c>
      <c r="L400" s="38">
        <f>IF('Data Analysis'!L400='Double Entry'!L400,0,1)</f>
        <v>0</v>
      </c>
      <c r="M400" s="38">
        <f>IF('Data Analysis'!M400='Double Entry'!M400,0,1)</f>
        <v>0</v>
      </c>
      <c r="N400" s="38">
        <f>IF('Data Analysis'!N400='Double Entry'!N400,0,1)</f>
        <v>0</v>
      </c>
      <c r="O400" s="38">
        <f>IF('Data Analysis'!O400='Double Entry'!O400,0,1)</f>
        <v>0</v>
      </c>
      <c r="P400"/>
      <c r="Q400" s="64"/>
      <c r="U400" s="4"/>
      <c r="Z400" s="4">
        <f t="shared" si="14"/>
      </c>
      <c r="AA400" s="17"/>
      <c r="AF400" s="4"/>
    </row>
    <row r="401" spans="1:32" ht="12.75">
      <c r="A401" s="55">
        <f t="shared" si="13"/>
      </c>
      <c r="G401" s="42"/>
      <c r="I401" s="15"/>
      <c r="J401" s="15"/>
      <c r="K401" s="5"/>
      <c r="L401" s="5"/>
      <c r="M401" s="5"/>
      <c r="N401" s="5"/>
      <c r="O401" s="5"/>
      <c r="P401"/>
      <c r="U401" s="4"/>
      <c r="AA401" s="17"/>
      <c r="AF401" s="4"/>
    </row>
    <row r="402" spans="1:32" ht="12.75">
      <c r="A402" s="55">
        <f t="shared" si="13"/>
      </c>
      <c r="G402" s="38"/>
      <c r="I402" s="15"/>
      <c r="J402" s="15"/>
      <c r="O402" s="4"/>
      <c r="P402"/>
      <c r="U402" s="4"/>
      <c r="AA402" s="17"/>
      <c r="AF402" s="4"/>
    </row>
    <row r="403" spans="1:32" ht="12.75">
      <c r="A403" s="55">
        <f t="shared" si="13"/>
      </c>
      <c r="F403" s="5"/>
      <c r="G403" s="38"/>
      <c r="H403" s="5"/>
      <c r="I403" s="69"/>
      <c r="J403" s="17"/>
      <c r="L403" s="5"/>
      <c r="M403" s="5"/>
      <c r="N403" s="5"/>
      <c r="O403" s="5"/>
      <c r="P403"/>
      <c r="Q403" s="17"/>
      <c r="U403" s="4"/>
      <c r="AA403" s="17"/>
      <c r="AF403" s="4"/>
    </row>
    <row r="404" spans="1:32" ht="12.75">
      <c r="A404" s="55">
        <f t="shared" si="13"/>
      </c>
      <c r="G404" s="38"/>
      <c r="H404" s="53"/>
      <c r="I404" s="72"/>
      <c r="J404" s="54"/>
      <c r="O404" s="53"/>
      <c r="P404"/>
      <c r="Q404" s="54"/>
      <c r="U404" s="4"/>
      <c r="AA404" s="17"/>
      <c r="AF404" s="4"/>
    </row>
    <row r="405" spans="1:32" ht="12.75">
      <c r="A405" s="55">
        <f t="shared" si="13"/>
      </c>
      <c r="G405" s="38"/>
      <c r="H405" s="22"/>
      <c r="I405" s="67"/>
      <c r="J405" s="17"/>
      <c r="O405" s="22"/>
      <c r="P405"/>
      <c r="Q405" s="17"/>
      <c r="U405" s="4"/>
      <c r="AA405" s="17"/>
      <c r="AF405" s="4"/>
    </row>
    <row r="406" spans="1:32" ht="12.75">
      <c r="A406" s="55">
        <f>IF(SUM(G406:AK406)=0,"","error in row")</f>
      </c>
      <c r="G406" s="38"/>
      <c r="N406" s="15"/>
      <c r="P406" s="4"/>
      <c r="AF406" s="17"/>
    </row>
    <row r="407" spans="1:32" ht="12.75">
      <c r="A407" s="55">
        <f>IF(SUM(G407:AK407)=0,"","error in row")</f>
      </c>
      <c r="J407" s="22" t="s">
        <v>32</v>
      </c>
      <c r="K407" s="22"/>
      <c r="L407" s="38">
        <f>IF('Data Analysis'!L407='Double Entry'!L407,0,1)</f>
        <v>0</v>
      </c>
      <c r="M407" s="27"/>
      <c r="N407" s="15"/>
      <c r="P407" s="36"/>
      <c r="Q407" s="36"/>
      <c r="R407" s="36"/>
      <c r="S407" s="36"/>
      <c r="T407" s="36"/>
      <c r="V407" s="36"/>
      <c r="AF407" s="17"/>
    </row>
    <row r="408" spans="1:32" ht="12.75">
      <c r="A408" s="55">
        <f>IF(SUM(G408:AK408)=0,"","error in row")</f>
      </c>
      <c r="G408" s="5" t="s">
        <v>24</v>
      </c>
      <c r="H408" s="38">
        <f>IF('Data Analysis'!H408='Double Entry'!H408,0,1)</f>
        <v>0</v>
      </c>
      <c r="I408" s="29"/>
      <c r="J408" s="22" t="s">
        <v>30</v>
      </c>
      <c r="K408" s="22"/>
      <c r="L408" s="38">
        <f>IF('Data Analysis'!L408='Double Entry'!L408,0,1)</f>
        <v>0</v>
      </c>
      <c r="M408" s="46"/>
      <c r="N408" s="47"/>
      <c r="P408" s="36"/>
      <c r="Q408" s="36"/>
      <c r="R408" s="36"/>
      <c r="S408" s="36"/>
      <c r="T408" s="36"/>
      <c r="V408" s="36"/>
      <c r="AF408" s="17"/>
    </row>
    <row r="409" spans="1:32" ht="118.5">
      <c r="A409" s="55">
        <f aca="true" t="shared" si="15" ref="A409:A454">IF(SUM(G409:AF409)=0,"","error in row")</f>
      </c>
      <c r="B409" s="5"/>
      <c r="C409" s="5"/>
      <c r="D409" s="5"/>
      <c r="E409" s="5"/>
      <c r="F409" s="5"/>
      <c r="G409" s="13" t="s">
        <v>15</v>
      </c>
      <c r="H409" s="33" t="s">
        <v>96</v>
      </c>
      <c r="I409" s="34" t="s">
        <v>16</v>
      </c>
      <c r="J409" s="34" t="s">
        <v>17</v>
      </c>
      <c r="K409" s="35" t="s">
        <v>55</v>
      </c>
      <c r="L409" s="35" t="s">
        <v>56</v>
      </c>
      <c r="M409" s="35" t="s">
        <v>57</v>
      </c>
      <c r="N409" s="35" t="s">
        <v>58</v>
      </c>
      <c r="O409" s="35" t="s">
        <v>59</v>
      </c>
      <c r="P409"/>
      <c r="U409" s="4"/>
      <c r="AA409" s="17"/>
      <c r="AF409" s="4"/>
    </row>
    <row r="410" spans="1:32" ht="12.75">
      <c r="A410" s="55">
        <f t="shared" si="15"/>
      </c>
      <c r="B410" s="38"/>
      <c r="C410" s="39"/>
      <c r="E410" s="15"/>
      <c r="G410" s="38">
        <f>IF('Data Analysis'!G410='Double Entry'!G410,0,1)</f>
        <v>0</v>
      </c>
      <c r="H410" s="38">
        <f>IF('Data Analysis'!H410='Double Entry'!H410,0,1)</f>
        <v>0</v>
      </c>
      <c r="I410" s="38">
        <f>IF('Data Analysis'!I410='Double Entry'!I410,0,1)</f>
        <v>0</v>
      </c>
      <c r="J410" s="38">
        <f>IF('Data Analysis'!J410='Double Entry'!J410,0,1)</f>
        <v>0</v>
      </c>
      <c r="K410" s="38">
        <f>IF('Data Analysis'!K410='Double Entry'!K410,0,1)</f>
        <v>0</v>
      </c>
      <c r="L410" s="38">
        <f>IF('Data Analysis'!L410='Double Entry'!L410,0,1)</f>
        <v>0</v>
      </c>
      <c r="M410" s="38">
        <f>IF('Data Analysis'!M410='Double Entry'!M410,0,1)</f>
        <v>0</v>
      </c>
      <c r="N410" s="38">
        <f>IF('Data Analysis'!N410='Double Entry'!N410,0,1)</f>
        <v>0</v>
      </c>
      <c r="O410" s="38">
        <f>IF('Data Analysis'!O410='Double Entry'!O410,0,1)</f>
        <v>0</v>
      </c>
      <c r="P410"/>
      <c r="Q410" s="64"/>
      <c r="U410" s="4"/>
      <c r="Z410" s="4">
        <f t="shared" si="14"/>
      </c>
      <c r="AA410" s="17"/>
      <c r="AF410" s="4"/>
    </row>
    <row r="411" spans="1:32" ht="12.75">
      <c r="A411" s="55">
        <f t="shared" si="15"/>
      </c>
      <c r="B411" s="38"/>
      <c r="C411" s="39"/>
      <c r="E411" s="15"/>
      <c r="G411" s="38">
        <f>IF('Data Analysis'!G411='Double Entry'!G411,0,1)</f>
        <v>0</v>
      </c>
      <c r="H411" s="38">
        <f>IF('Data Analysis'!H411='Double Entry'!H411,0,1)</f>
        <v>0</v>
      </c>
      <c r="I411" s="38">
        <f>IF('Data Analysis'!I411='Double Entry'!I411,0,1)</f>
        <v>0</v>
      </c>
      <c r="J411" s="38">
        <f>IF('Data Analysis'!J411='Double Entry'!J411,0,1)</f>
        <v>0</v>
      </c>
      <c r="K411" s="38">
        <f>IF('Data Analysis'!K411='Double Entry'!K411,0,1)</f>
        <v>0</v>
      </c>
      <c r="L411" s="38">
        <f>IF('Data Analysis'!L411='Double Entry'!L411,0,1)</f>
        <v>0</v>
      </c>
      <c r="M411" s="38">
        <f>IF('Data Analysis'!M411='Double Entry'!M411,0,1)</f>
        <v>0</v>
      </c>
      <c r="N411" s="38">
        <f>IF('Data Analysis'!N411='Double Entry'!N411,0,1)</f>
        <v>0</v>
      </c>
      <c r="O411" s="38">
        <f>IF('Data Analysis'!O411='Double Entry'!O411,0,1)</f>
        <v>0</v>
      </c>
      <c r="P411"/>
      <c r="Q411" s="64"/>
      <c r="U411" s="4"/>
      <c r="Z411" s="4">
        <f t="shared" si="14"/>
      </c>
      <c r="AA411" s="17"/>
      <c r="AF411" s="4"/>
    </row>
    <row r="412" spans="1:32" ht="12.75">
      <c r="A412" s="55">
        <f t="shared" si="15"/>
      </c>
      <c r="B412" s="38"/>
      <c r="C412" s="39"/>
      <c r="E412" s="15"/>
      <c r="G412" s="38">
        <f>IF('Data Analysis'!G412='Double Entry'!G412,0,1)</f>
        <v>0</v>
      </c>
      <c r="H412" s="38">
        <f>IF('Data Analysis'!H412='Double Entry'!H412,0,1)</f>
        <v>0</v>
      </c>
      <c r="I412" s="38">
        <f>IF('Data Analysis'!I412='Double Entry'!I412,0,1)</f>
        <v>0</v>
      </c>
      <c r="J412" s="38">
        <f>IF('Data Analysis'!J412='Double Entry'!J412,0,1)</f>
        <v>0</v>
      </c>
      <c r="K412" s="38">
        <f>IF('Data Analysis'!K412='Double Entry'!K412,0,1)</f>
        <v>0</v>
      </c>
      <c r="L412" s="38">
        <f>IF('Data Analysis'!L412='Double Entry'!L412,0,1)</f>
        <v>0</v>
      </c>
      <c r="M412" s="38">
        <f>IF('Data Analysis'!M412='Double Entry'!M412,0,1)</f>
        <v>0</v>
      </c>
      <c r="N412" s="38">
        <f>IF('Data Analysis'!N412='Double Entry'!N412,0,1)</f>
        <v>0</v>
      </c>
      <c r="O412" s="38">
        <f>IF('Data Analysis'!O412='Double Entry'!O412,0,1)</f>
        <v>0</v>
      </c>
      <c r="P412"/>
      <c r="Q412" s="64"/>
      <c r="U412" s="4"/>
      <c r="Z412" s="4">
        <f t="shared" si="14"/>
      </c>
      <c r="AA412" s="17"/>
      <c r="AF412" s="4"/>
    </row>
    <row r="413" spans="1:32" ht="12.75">
      <c r="A413" s="55">
        <f t="shared" si="15"/>
      </c>
      <c r="B413" s="38"/>
      <c r="C413" s="39"/>
      <c r="E413" s="15"/>
      <c r="G413" s="38">
        <f>IF('Data Analysis'!G413='Double Entry'!G413,0,1)</f>
        <v>0</v>
      </c>
      <c r="H413" s="38">
        <f>IF('Data Analysis'!H413='Double Entry'!H413,0,1)</f>
        <v>0</v>
      </c>
      <c r="I413" s="38">
        <f>IF('Data Analysis'!I413='Double Entry'!I413,0,1)</f>
        <v>0</v>
      </c>
      <c r="J413" s="38">
        <f>IF('Data Analysis'!J413='Double Entry'!J413,0,1)</f>
        <v>0</v>
      </c>
      <c r="K413" s="38">
        <f>IF('Data Analysis'!K413='Double Entry'!K413,0,1)</f>
        <v>0</v>
      </c>
      <c r="L413" s="38">
        <f>IF('Data Analysis'!L413='Double Entry'!L413,0,1)</f>
        <v>0</v>
      </c>
      <c r="M413" s="38">
        <f>IF('Data Analysis'!M413='Double Entry'!M413,0,1)</f>
        <v>0</v>
      </c>
      <c r="N413" s="38">
        <f>IF('Data Analysis'!N413='Double Entry'!N413,0,1)</f>
        <v>0</v>
      </c>
      <c r="O413" s="38">
        <f>IF('Data Analysis'!O413='Double Entry'!O413,0,1)</f>
        <v>0</v>
      </c>
      <c r="P413"/>
      <c r="Q413" s="64"/>
      <c r="U413" s="4"/>
      <c r="Z413" s="4">
        <f t="shared" si="14"/>
      </c>
      <c r="AA413" s="17"/>
      <c r="AF413" s="4"/>
    </row>
    <row r="414" spans="1:32" ht="12.75">
      <c r="A414" s="55">
        <f t="shared" si="15"/>
      </c>
      <c r="B414" s="38"/>
      <c r="C414" s="39"/>
      <c r="E414" s="15"/>
      <c r="G414" s="38">
        <f>IF('Data Analysis'!G414='Double Entry'!G414,0,1)</f>
        <v>0</v>
      </c>
      <c r="H414" s="38">
        <f>IF('Data Analysis'!H414='Double Entry'!H414,0,1)</f>
        <v>0</v>
      </c>
      <c r="I414" s="38">
        <f>IF('Data Analysis'!I414='Double Entry'!I414,0,1)</f>
        <v>0</v>
      </c>
      <c r="J414" s="38">
        <f>IF('Data Analysis'!J414='Double Entry'!J414,0,1)</f>
        <v>0</v>
      </c>
      <c r="K414" s="38">
        <f>IF('Data Analysis'!K414='Double Entry'!K414,0,1)</f>
        <v>0</v>
      </c>
      <c r="L414" s="38">
        <f>IF('Data Analysis'!L414='Double Entry'!L414,0,1)</f>
        <v>0</v>
      </c>
      <c r="M414" s="38">
        <f>IF('Data Analysis'!M414='Double Entry'!M414,0,1)</f>
        <v>0</v>
      </c>
      <c r="N414" s="38">
        <f>IF('Data Analysis'!N414='Double Entry'!N414,0,1)</f>
        <v>0</v>
      </c>
      <c r="O414" s="38">
        <f>IF('Data Analysis'!O414='Double Entry'!O414,0,1)</f>
        <v>0</v>
      </c>
      <c r="P414"/>
      <c r="Q414" s="64"/>
      <c r="U414" s="4"/>
      <c r="Z414" s="4">
        <f t="shared" si="14"/>
      </c>
      <c r="AA414" s="17"/>
      <c r="AF414" s="4"/>
    </row>
    <row r="415" spans="1:32" ht="12.75">
      <c r="A415" s="55">
        <f t="shared" si="15"/>
      </c>
      <c r="B415" s="38"/>
      <c r="C415" s="39"/>
      <c r="E415" s="15"/>
      <c r="G415" s="38">
        <f>IF('Data Analysis'!G415='Double Entry'!G415,0,1)</f>
        <v>0</v>
      </c>
      <c r="H415" s="38">
        <f>IF('Data Analysis'!H415='Double Entry'!H415,0,1)</f>
        <v>0</v>
      </c>
      <c r="I415" s="38">
        <f>IF('Data Analysis'!I415='Double Entry'!I415,0,1)</f>
        <v>0</v>
      </c>
      <c r="J415" s="38">
        <f>IF('Data Analysis'!J415='Double Entry'!J415,0,1)</f>
        <v>0</v>
      </c>
      <c r="K415" s="38">
        <f>IF('Data Analysis'!K415='Double Entry'!K415,0,1)</f>
        <v>0</v>
      </c>
      <c r="L415" s="38">
        <f>IF('Data Analysis'!L415='Double Entry'!L415,0,1)</f>
        <v>0</v>
      </c>
      <c r="M415" s="38">
        <f>IF('Data Analysis'!M415='Double Entry'!M415,0,1)</f>
        <v>0</v>
      </c>
      <c r="N415" s="38">
        <f>IF('Data Analysis'!N415='Double Entry'!N415,0,1)</f>
        <v>0</v>
      </c>
      <c r="O415" s="38">
        <f>IF('Data Analysis'!O415='Double Entry'!O415,0,1)</f>
        <v>0</v>
      </c>
      <c r="P415"/>
      <c r="Q415" s="64"/>
      <c r="U415" s="4"/>
      <c r="Z415" s="4">
        <f t="shared" si="14"/>
      </c>
      <c r="AA415" s="17"/>
      <c r="AF415" s="4"/>
    </row>
    <row r="416" spans="1:32" ht="12.75">
      <c r="A416" s="55">
        <f t="shared" si="15"/>
      </c>
      <c r="B416" s="38"/>
      <c r="C416" s="39"/>
      <c r="E416" s="15"/>
      <c r="G416" s="38">
        <f>IF('Data Analysis'!G416='Double Entry'!G416,0,1)</f>
        <v>0</v>
      </c>
      <c r="H416" s="38">
        <f>IF('Data Analysis'!H416='Double Entry'!H416,0,1)</f>
        <v>0</v>
      </c>
      <c r="I416" s="38">
        <f>IF('Data Analysis'!I416='Double Entry'!I416,0,1)</f>
        <v>0</v>
      </c>
      <c r="J416" s="38">
        <f>IF('Data Analysis'!J416='Double Entry'!J416,0,1)</f>
        <v>0</v>
      </c>
      <c r="K416" s="38">
        <f>IF('Data Analysis'!K416='Double Entry'!K416,0,1)</f>
        <v>0</v>
      </c>
      <c r="L416" s="38">
        <f>IF('Data Analysis'!L416='Double Entry'!L416,0,1)</f>
        <v>0</v>
      </c>
      <c r="M416" s="38">
        <f>IF('Data Analysis'!M416='Double Entry'!M416,0,1)</f>
        <v>0</v>
      </c>
      <c r="N416" s="38">
        <f>IF('Data Analysis'!N416='Double Entry'!N416,0,1)</f>
        <v>0</v>
      </c>
      <c r="O416" s="38">
        <f>IF('Data Analysis'!O416='Double Entry'!O416,0,1)</f>
        <v>0</v>
      </c>
      <c r="P416"/>
      <c r="Q416" s="64"/>
      <c r="U416" s="4"/>
      <c r="Z416" s="4">
        <f t="shared" si="14"/>
      </c>
      <c r="AA416" s="17"/>
      <c r="AF416" s="4"/>
    </row>
    <row r="417" spans="1:32" ht="12.75">
      <c r="A417" s="55">
        <f t="shared" si="15"/>
      </c>
      <c r="B417" s="38"/>
      <c r="C417" s="39"/>
      <c r="E417" s="15"/>
      <c r="G417" s="38">
        <f>IF('Data Analysis'!G417='Double Entry'!G417,0,1)</f>
        <v>0</v>
      </c>
      <c r="H417" s="38">
        <f>IF('Data Analysis'!H417='Double Entry'!H417,0,1)</f>
        <v>0</v>
      </c>
      <c r="I417" s="38">
        <f>IF('Data Analysis'!I417='Double Entry'!I417,0,1)</f>
        <v>0</v>
      </c>
      <c r="J417" s="38">
        <f>IF('Data Analysis'!J417='Double Entry'!J417,0,1)</f>
        <v>0</v>
      </c>
      <c r="K417" s="38">
        <f>IF('Data Analysis'!K417='Double Entry'!K417,0,1)</f>
        <v>0</v>
      </c>
      <c r="L417" s="38">
        <f>IF('Data Analysis'!L417='Double Entry'!L417,0,1)</f>
        <v>0</v>
      </c>
      <c r="M417" s="38">
        <f>IF('Data Analysis'!M417='Double Entry'!M417,0,1)</f>
        <v>0</v>
      </c>
      <c r="N417" s="38">
        <f>IF('Data Analysis'!N417='Double Entry'!N417,0,1)</f>
        <v>0</v>
      </c>
      <c r="O417" s="38">
        <f>IF('Data Analysis'!O417='Double Entry'!O417,0,1)</f>
        <v>0</v>
      </c>
      <c r="P417"/>
      <c r="Q417" s="64"/>
      <c r="U417" s="4"/>
      <c r="Z417" s="4">
        <f t="shared" si="14"/>
      </c>
      <c r="AA417" s="17"/>
      <c r="AF417" s="4"/>
    </row>
    <row r="418" spans="1:32" ht="12.75">
      <c r="A418" s="55">
        <f t="shared" si="15"/>
      </c>
      <c r="B418" s="38"/>
      <c r="C418" s="39"/>
      <c r="E418" s="15"/>
      <c r="G418" s="38">
        <f>IF('Data Analysis'!G418='Double Entry'!G418,0,1)</f>
        <v>0</v>
      </c>
      <c r="H418" s="38">
        <f>IF('Data Analysis'!H418='Double Entry'!H418,0,1)</f>
        <v>0</v>
      </c>
      <c r="I418" s="38">
        <f>IF('Data Analysis'!I418='Double Entry'!I418,0,1)</f>
        <v>0</v>
      </c>
      <c r="J418" s="38">
        <f>IF('Data Analysis'!J418='Double Entry'!J418,0,1)</f>
        <v>0</v>
      </c>
      <c r="K418" s="38">
        <f>IF('Data Analysis'!K418='Double Entry'!K418,0,1)</f>
        <v>0</v>
      </c>
      <c r="L418" s="38">
        <f>IF('Data Analysis'!L418='Double Entry'!L418,0,1)</f>
        <v>0</v>
      </c>
      <c r="M418" s="38">
        <f>IF('Data Analysis'!M418='Double Entry'!M418,0,1)</f>
        <v>0</v>
      </c>
      <c r="N418" s="38">
        <f>IF('Data Analysis'!N418='Double Entry'!N418,0,1)</f>
        <v>0</v>
      </c>
      <c r="O418" s="38">
        <f>IF('Data Analysis'!O418='Double Entry'!O418,0,1)</f>
        <v>0</v>
      </c>
      <c r="P418"/>
      <c r="Q418" s="64"/>
      <c r="U418" s="4"/>
      <c r="Z418" s="4">
        <f t="shared" si="14"/>
      </c>
      <c r="AA418" s="17"/>
      <c r="AF418" s="4"/>
    </row>
    <row r="419" spans="1:32" ht="12.75">
      <c r="A419" s="55">
        <f t="shared" si="15"/>
      </c>
      <c r="B419" s="38"/>
      <c r="C419" s="39"/>
      <c r="E419" s="15"/>
      <c r="G419" s="38">
        <f>IF('Data Analysis'!G419='Double Entry'!G419,0,1)</f>
        <v>0</v>
      </c>
      <c r="H419" s="38">
        <f>IF('Data Analysis'!H419='Double Entry'!H419,0,1)</f>
        <v>0</v>
      </c>
      <c r="I419" s="38">
        <f>IF('Data Analysis'!I419='Double Entry'!I419,0,1)</f>
        <v>0</v>
      </c>
      <c r="J419" s="38">
        <f>IF('Data Analysis'!J419='Double Entry'!J419,0,1)</f>
        <v>0</v>
      </c>
      <c r="K419" s="38">
        <f>IF('Data Analysis'!K419='Double Entry'!K419,0,1)</f>
        <v>0</v>
      </c>
      <c r="L419" s="38">
        <f>IF('Data Analysis'!L419='Double Entry'!L419,0,1)</f>
        <v>0</v>
      </c>
      <c r="M419" s="38">
        <f>IF('Data Analysis'!M419='Double Entry'!M419,0,1)</f>
        <v>0</v>
      </c>
      <c r="N419" s="38">
        <f>IF('Data Analysis'!N419='Double Entry'!N419,0,1)</f>
        <v>0</v>
      </c>
      <c r="O419" s="38">
        <f>IF('Data Analysis'!O419='Double Entry'!O419,0,1)</f>
        <v>0</v>
      </c>
      <c r="P419"/>
      <c r="Q419" s="64"/>
      <c r="U419" s="4"/>
      <c r="Z419" s="4">
        <f t="shared" si="14"/>
      </c>
      <c r="AA419" s="17"/>
      <c r="AF419" s="4"/>
    </row>
    <row r="420" spans="1:32" ht="12.75">
      <c r="A420" s="55">
        <f t="shared" si="15"/>
      </c>
      <c r="B420" s="38"/>
      <c r="C420" s="39"/>
      <c r="E420" s="15"/>
      <c r="G420" s="38">
        <f>IF('Data Analysis'!G420='Double Entry'!G420,0,1)</f>
        <v>0</v>
      </c>
      <c r="H420" s="38">
        <f>IF('Data Analysis'!H420='Double Entry'!H420,0,1)</f>
        <v>0</v>
      </c>
      <c r="I420" s="38">
        <f>IF('Data Analysis'!I420='Double Entry'!I420,0,1)</f>
        <v>0</v>
      </c>
      <c r="J420" s="38">
        <f>IF('Data Analysis'!J420='Double Entry'!J420,0,1)</f>
        <v>0</v>
      </c>
      <c r="K420" s="38">
        <f>IF('Data Analysis'!K420='Double Entry'!K420,0,1)</f>
        <v>0</v>
      </c>
      <c r="L420" s="38">
        <f>IF('Data Analysis'!L420='Double Entry'!L420,0,1)</f>
        <v>0</v>
      </c>
      <c r="M420" s="38">
        <f>IF('Data Analysis'!M420='Double Entry'!M420,0,1)</f>
        <v>0</v>
      </c>
      <c r="N420" s="38">
        <f>IF('Data Analysis'!N420='Double Entry'!N420,0,1)</f>
        <v>0</v>
      </c>
      <c r="O420" s="38">
        <f>IF('Data Analysis'!O420='Double Entry'!O420,0,1)</f>
        <v>0</v>
      </c>
      <c r="P420"/>
      <c r="Q420" s="64"/>
      <c r="U420" s="4"/>
      <c r="Z420" s="4">
        <f t="shared" si="14"/>
      </c>
      <c r="AA420" s="17"/>
      <c r="AF420" s="4"/>
    </row>
    <row r="421" spans="1:32" ht="12.75">
      <c r="A421" s="55">
        <f t="shared" si="15"/>
      </c>
      <c r="B421" s="38"/>
      <c r="C421" s="39"/>
      <c r="E421" s="15"/>
      <c r="G421" s="38">
        <f>IF('Data Analysis'!G421='Double Entry'!G421,0,1)</f>
        <v>0</v>
      </c>
      <c r="H421" s="38">
        <f>IF('Data Analysis'!H421='Double Entry'!H421,0,1)</f>
        <v>0</v>
      </c>
      <c r="I421" s="38">
        <f>IF('Data Analysis'!I421='Double Entry'!I421,0,1)</f>
        <v>0</v>
      </c>
      <c r="J421" s="38">
        <f>IF('Data Analysis'!J421='Double Entry'!J421,0,1)</f>
        <v>0</v>
      </c>
      <c r="K421" s="38">
        <f>IF('Data Analysis'!K421='Double Entry'!K421,0,1)</f>
        <v>0</v>
      </c>
      <c r="L421" s="38">
        <f>IF('Data Analysis'!L421='Double Entry'!L421,0,1)</f>
        <v>0</v>
      </c>
      <c r="M421" s="38">
        <f>IF('Data Analysis'!M421='Double Entry'!M421,0,1)</f>
        <v>0</v>
      </c>
      <c r="N421" s="38">
        <f>IF('Data Analysis'!N421='Double Entry'!N421,0,1)</f>
        <v>0</v>
      </c>
      <c r="O421" s="38">
        <f>IF('Data Analysis'!O421='Double Entry'!O421,0,1)</f>
        <v>0</v>
      </c>
      <c r="P421"/>
      <c r="Q421" s="64"/>
      <c r="U421" s="4"/>
      <c r="Z421" s="4">
        <f t="shared" si="14"/>
      </c>
      <c r="AA421" s="17"/>
      <c r="AF421" s="4"/>
    </row>
    <row r="422" spans="1:32" ht="12.75">
      <c r="A422" s="55">
        <f t="shared" si="15"/>
      </c>
      <c r="B422" s="38"/>
      <c r="C422" s="39"/>
      <c r="E422" s="15"/>
      <c r="G422" s="38">
        <f>IF('Data Analysis'!G422='Double Entry'!G422,0,1)</f>
        <v>0</v>
      </c>
      <c r="H422" s="38">
        <f>IF('Data Analysis'!H422='Double Entry'!H422,0,1)</f>
        <v>0</v>
      </c>
      <c r="I422" s="38">
        <f>IF('Data Analysis'!I422='Double Entry'!I422,0,1)</f>
        <v>0</v>
      </c>
      <c r="J422" s="38">
        <f>IF('Data Analysis'!J422='Double Entry'!J422,0,1)</f>
        <v>0</v>
      </c>
      <c r="K422" s="38">
        <f>IF('Data Analysis'!K422='Double Entry'!K422,0,1)</f>
        <v>0</v>
      </c>
      <c r="L422" s="38">
        <f>IF('Data Analysis'!L422='Double Entry'!L422,0,1)</f>
        <v>0</v>
      </c>
      <c r="M422" s="38">
        <f>IF('Data Analysis'!M422='Double Entry'!M422,0,1)</f>
        <v>0</v>
      </c>
      <c r="N422" s="38">
        <f>IF('Data Analysis'!N422='Double Entry'!N422,0,1)</f>
        <v>0</v>
      </c>
      <c r="O422" s="38">
        <f>IF('Data Analysis'!O422='Double Entry'!O422,0,1)</f>
        <v>0</v>
      </c>
      <c r="P422"/>
      <c r="Q422" s="64"/>
      <c r="U422" s="4"/>
      <c r="Z422" s="4">
        <f t="shared" si="14"/>
      </c>
      <c r="AA422" s="17"/>
      <c r="AF422" s="4"/>
    </row>
    <row r="423" spans="1:32" ht="12.75">
      <c r="A423" s="55">
        <f t="shared" si="15"/>
      </c>
      <c r="B423" s="38"/>
      <c r="C423" s="39"/>
      <c r="E423" s="15"/>
      <c r="G423" s="38">
        <f>IF('Data Analysis'!G423='Double Entry'!G423,0,1)</f>
        <v>0</v>
      </c>
      <c r="H423" s="38">
        <f>IF('Data Analysis'!H423='Double Entry'!H423,0,1)</f>
        <v>0</v>
      </c>
      <c r="I423" s="38">
        <f>IF('Data Analysis'!I423='Double Entry'!I423,0,1)</f>
        <v>0</v>
      </c>
      <c r="J423" s="38">
        <f>IF('Data Analysis'!J423='Double Entry'!J423,0,1)</f>
        <v>0</v>
      </c>
      <c r="K423" s="38">
        <f>IF('Data Analysis'!K423='Double Entry'!K423,0,1)</f>
        <v>0</v>
      </c>
      <c r="L423" s="38">
        <f>IF('Data Analysis'!L423='Double Entry'!L423,0,1)</f>
        <v>0</v>
      </c>
      <c r="M423" s="38">
        <f>IF('Data Analysis'!M423='Double Entry'!M423,0,1)</f>
        <v>0</v>
      </c>
      <c r="N423" s="38">
        <f>IF('Data Analysis'!N423='Double Entry'!N423,0,1)</f>
        <v>0</v>
      </c>
      <c r="O423" s="38">
        <f>IF('Data Analysis'!O423='Double Entry'!O423,0,1)</f>
        <v>0</v>
      </c>
      <c r="P423"/>
      <c r="Q423" s="64"/>
      <c r="U423" s="4"/>
      <c r="Z423" s="4">
        <f t="shared" si="14"/>
      </c>
      <c r="AA423" s="17"/>
      <c r="AF423" s="4"/>
    </row>
    <row r="424" spans="1:32" ht="12.75">
      <c r="A424" s="55">
        <f t="shared" si="15"/>
      </c>
      <c r="B424" s="38"/>
      <c r="C424" s="39"/>
      <c r="E424" s="15"/>
      <c r="G424" s="38">
        <f>IF('Data Analysis'!G424='Double Entry'!G424,0,1)</f>
        <v>0</v>
      </c>
      <c r="H424" s="38">
        <f>IF('Data Analysis'!H424='Double Entry'!H424,0,1)</f>
        <v>0</v>
      </c>
      <c r="I424" s="38">
        <f>IF('Data Analysis'!I424='Double Entry'!I424,0,1)</f>
        <v>0</v>
      </c>
      <c r="J424" s="38">
        <f>IF('Data Analysis'!J424='Double Entry'!J424,0,1)</f>
        <v>0</v>
      </c>
      <c r="K424" s="38">
        <f>IF('Data Analysis'!K424='Double Entry'!K424,0,1)</f>
        <v>0</v>
      </c>
      <c r="L424" s="38">
        <f>IF('Data Analysis'!L424='Double Entry'!L424,0,1)</f>
        <v>0</v>
      </c>
      <c r="M424" s="38">
        <f>IF('Data Analysis'!M424='Double Entry'!M424,0,1)</f>
        <v>0</v>
      </c>
      <c r="N424" s="38">
        <f>IF('Data Analysis'!N424='Double Entry'!N424,0,1)</f>
        <v>0</v>
      </c>
      <c r="O424" s="38">
        <f>IF('Data Analysis'!O424='Double Entry'!O424,0,1)</f>
        <v>0</v>
      </c>
      <c r="P424"/>
      <c r="Q424" s="64"/>
      <c r="U424" s="4"/>
      <c r="Z424" s="4">
        <f t="shared" si="14"/>
      </c>
      <c r="AA424" s="17"/>
      <c r="AF424" s="4"/>
    </row>
    <row r="425" spans="1:32" ht="12.75">
      <c r="A425" s="55">
        <f t="shared" si="15"/>
      </c>
      <c r="B425" s="38"/>
      <c r="C425" s="39"/>
      <c r="E425" s="15"/>
      <c r="G425" s="38">
        <f>IF('Data Analysis'!G425='Double Entry'!G425,0,1)</f>
        <v>0</v>
      </c>
      <c r="H425" s="38">
        <f>IF('Data Analysis'!H425='Double Entry'!H425,0,1)</f>
        <v>0</v>
      </c>
      <c r="I425" s="38">
        <f>IF('Data Analysis'!I425='Double Entry'!I425,0,1)</f>
        <v>0</v>
      </c>
      <c r="J425" s="38">
        <f>IF('Data Analysis'!J425='Double Entry'!J425,0,1)</f>
        <v>0</v>
      </c>
      <c r="K425" s="38">
        <f>IF('Data Analysis'!K425='Double Entry'!K425,0,1)</f>
        <v>0</v>
      </c>
      <c r="L425" s="38">
        <f>IF('Data Analysis'!L425='Double Entry'!L425,0,1)</f>
        <v>0</v>
      </c>
      <c r="M425" s="38">
        <f>IF('Data Analysis'!M425='Double Entry'!M425,0,1)</f>
        <v>0</v>
      </c>
      <c r="N425" s="38">
        <f>IF('Data Analysis'!N425='Double Entry'!N425,0,1)</f>
        <v>0</v>
      </c>
      <c r="O425" s="38">
        <f>IF('Data Analysis'!O425='Double Entry'!O425,0,1)</f>
        <v>0</v>
      </c>
      <c r="P425"/>
      <c r="Q425" s="64"/>
      <c r="U425" s="4"/>
      <c r="Z425" s="4">
        <f t="shared" si="14"/>
      </c>
      <c r="AA425" s="17"/>
      <c r="AF425" s="4"/>
    </row>
    <row r="426" spans="1:32" ht="12.75">
      <c r="A426" s="55">
        <f t="shared" si="15"/>
      </c>
      <c r="B426" s="38"/>
      <c r="C426" s="39"/>
      <c r="E426" s="15"/>
      <c r="G426" s="38">
        <f>IF('Data Analysis'!G426='Double Entry'!G426,0,1)</f>
        <v>0</v>
      </c>
      <c r="H426" s="38">
        <f>IF('Data Analysis'!H426='Double Entry'!H426,0,1)</f>
        <v>0</v>
      </c>
      <c r="I426" s="38">
        <f>IF('Data Analysis'!I426='Double Entry'!I426,0,1)</f>
        <v>0</v>
      </c>
      <c r="J426" s="38">
        <f>IF('Data Analysis'!J426='Double Entry'!J426,0,1)</f>
        <v>0</v>
      </c>
      <c r="K426" s="38">
        <f>IF('Data Analysis'!K426='Double Entry'!K426,0,1)</f>
        <v>0</v>
      </c>
      <c r="L426" s="38">
        <f>IF('Data Analysis'!L426='Double Entry'!L426,0,1)</f>
        <v>0</v>
      </c>
      <c r="M426" s="38">
        <f>IF('Data Analysis'!M426='Double Entry'!M426,0,1)</f>
        <v>0</v>
      </c>
      <c r="N426" s="38">
        <f>IF('Data Analysis'!N426='Double Entry'!N426,0,1)</f>
        <v>0</v>
      </c>
      <c r="O426" s="38">
        <f>IF('Data Analysis'!O426='Double Entry'!O426,0,1)</f>
        <v>0</v>
      </c>
      <c r="P426"/>
      <c r="Q426" s="64"/>
      <c r="U426" s="4"/>
      <c r="Z426" s="4">
        <f t="shared" si="14"/>
      </c>
      <c r="AA426" s="17"/>
      <c r="AF426" s="4"/>
    </row>
    <row r="427" spans="1:32" ht="12.75">
      <c r="A427" s="55">
        <f t="shared" si="15"/>
      </c>
      <c r="B427" s="38"/>
      <c r="C427" s="39"/>
      <c r="E427" s="15"/>
      <c r="G427" s="38">
        <f>IF('Data Analysis'!G427='Double Entry'!G427,0,1)</f>
        <v>0</v>
      </c>
      <c r="H427" s="38">
        <f>IF('Data Analysis'!H427='Double Entry'!H427,0,1)</f>
        <v>0</v>
      </c>
      <c r="I427" s="38">
        <f>IF('Data Analysis'!I427='Double Entry'!I427,0,1)</f>
        <v>0</v>
      </c>
      <c r="J427" s="38">
        <f>IF('Data Analysis'!J427='Double Entry'!J427,0,1)</f>
        <v>0</v>
      </c>
      <c r="K427" s="38">
        <f>IF('Data Analysis'!K427='Double Entry'!K427,0,1)</f>
        <v>0</v>
      </c>
      <c r="L427" s="38">
        <f>IF('Data Analysis'!L427='Double Entry'!L427,0,1)</f>
        <v>0</v>
      </c>
      <c r="M427" s="38">
        <f>IF('Data Analysis'!M427='Double Entry'!M427,0,1)</f>
        <v>0</v>
      </c>
      <c r="N427" s="38">
        <f>IF('Data Analysis'!N427='Double Entry'!N427,0,1)</f>
        <v>0</v>
      </c>
      <c r="O427" s="38">
        <f>IF('Data Analysis'!O427='Double Entry'!O427,0,1)</f>
        <v>0</v>
      </c>
      <c r="P427"/>
      <c r="Q427" s="64"/>
      <c r="U427" s="4"/>
      <c r="Z427" s="4">
        <f t="shared" si="14"/>
      </c>
      <c r="AA427" s="17"/>
      <c r="AF427" s="4"/>
    </row>
    <row r="428" spans="1:32" ht="12.75">
      <c r="A428" s="55">
        <f t="shared" si="15"/>
      </c>
      <c r="B428" s="38"/>
      <c r="C428" s="39"/>
      <c r="E428" s="15"/>
      <c r="G428" s="38">
        <f>IF('Data Analysis'!G428='Double Entry'!G428,0,1)</f>
        <v>0</v>
      </c>
      <c r="H428" s="38">
        <f>IF('Data Analysis'!H428='Double Entry'!H428,0,1)</f>
        <v>0</v>
      </c>
      <c r="I428" s="38">
        <f>IF('Data Analysis'!I428='Double Entry'!I428,0,1)</f>
        <v>0</v>
      </c>
      <c r="J428" s="38">
        <f>IF('Data Analysis'!J428='Double Entry'!J428,0,1)</f>
        <v>0</v>
      </c>
      <c r="K428" s="38">
        <f>IF('Data Analysis'!K428='Double Entry'!K428,0,1)</f>
        <v>0</v>
      </c>
      <c r="L428" s="38">
        <f>IF('Data Analysis'!L428='Double Entry'!L428,0,1)</f>
        <v>0</v>
      </c>
      <c r="M428" s="38">
        <f>IF('Data Analysis'!M428='Double Entry'!M428,0,1)</f>
        <v>0</v>
      </c>
      <c r="N428" s="38">
        <f>IF('Data Analysis'!N428='Double Entry'!N428,0,1)</f>
        <v>0</v>
      </c>
      <c r="O428" s="38">
        <f>IF('Data Analysis'!O428='Double Entry'!O428,0,1)</f>
        <v>0</v>
      </c>
      <c r="P428"/>
      <c r="Q428" s="64"/>
      <c r="U428" s="4"/>
      <c r="Z428" s="4">
        <f t="shared" si="14"/>
      </c>
      <c r="AA428" s="17"/>
      <c r="AF428" s="4"/>
    </row>
    <row r="429" spans="1:32" ht="12.75">
      <c r="A429" s="55">
        <f t="shared" si="15"/>
      </c>
      <c r="B429" s="38"/>
      <c r="C429" s="39"/>
      <c r="E429" s="15"/>
      <c r="G429" s="38">
        <f>IF('Data Analysis'!G429='Double Entry'!G429,0,1)</f>
        <v>0</v>
      </c>
      <c r="H429" s="38">
        <f>IF('Data Analysis'!H429='Double Entry'!H429,0,1)</f>
        <v>0</v>
      </c>
      <c r="I429" s="38">
        <f>IF('Data Analysis'!I429='Double Entry'!I429,0,1)</f>
        <v>0</v>
      </c>
      <c r="J429" s="38">
        <f>IF('Data Analysis'!J429='Double Entry'!J429,0,1)</f>
        <v>0</v>
      </c>
      <c r="K429" s="38">
        <f>IF('Data Analysis'!K429='Double Entry'!K429,0,1)</f>
        <v>0</v>
      </c>
      <c r="L429" s="38">
        <f>IF('Data Analysis'!L429='Double Entry'!L429,0,1)</f>
        <v>0</v>
      </c>
      <c r="M429" s="38">
        <f>IF('Data Analysis'!M429='Double Entry'!M429,0,1)</f>
        <v>0</v>
      </c>
      <c r="N429" s="38">
        <f>IF('Data Analysis'!N429='Double Entry'!N429,0,1)</f>
        <v>0</v>
      </c>
      <c r="O429" s="38">
        <f>IF('Data Analysis'!O429='Double Entry'!O429,0,1)</f>
        <v>0</v>
      </c>
      <c r="P429"/>
      <c r="Q429" s="64"/>
      <c r="U429" s="4"/>
      <c r="Z429" s="4">
        <f t="shared" si="14"/>
      </c>
      <c r="AA429" s="17"/>
      <c r="AF429" s="4"/>
    </row>
    <row r="430" spans="1:32" ht="12.75">
      <c r="A430" s="55">
        <f t="shared" si="15"/>
      </c>
      <c r="B430" s="38"/>
      <c r="C430" s="39"/>
      <c r="E430" s="15"/>
      <c r="G430" s="38">
        <f>IF('Data Analysis'!G430='Double Entry'!G430,0,1)</f>
        <v>0</v>
      </c>
      <c r="H430" s="38">
        <f>IF('Data Analysis'!H430='Double Entry'!H430,0,1)</f>
        <v>0</v>
      </c>
      <c r="I430" s="38">
        <f>IF('Data Analysis'!I430='Double Entry'!I430,0,1)</f>
        <v>0</v>
      </c>
      <c r="J430" s="38">
        <f>IF('Data Analysis'!J430='Double Entry'!J430,0,1)</f>
        <v>0</v>
      </c>
      <c r="K430" s="38">
        <f>IF('Data Analysis'!K430='Double Entry'!K430,0,1)</f>
        <v>0</v>
      </c>
      <c r="L430" s="38">
        <f>IF('Data Analysis'!L430='Double Entry'!L430,0,1)</f>
        <v>0</v>
      </c>
      <c r="M430" s="38">
        <f>IF('Data Analysis'!M430='Double Entry'!M430,0,1)</f>
        <v>0</v>
      </c>
      <c r="N430" s="38">
        <f>IF('Data Analysis'!N430='Double Entry'!N430,0,1)</f>
        <v>0</v>
      </c>
      <c r="O430" s="38">
        <f>IF('Data Analysis'!O430='Double Entry'!O430,0,1)</f>
        <v>0</v>
      </c>
      <c r="P430"/>
      <c r="Q430" s="64"/>
      <c r="U430" s="4"/>
      <c r="Z430" s="4">
        <f t="shared" si="14"/>
      </c>
      <c r="AA430" s="17"/>
      <c r="AF430" s="4"/>
    </row>
    <row r="431" spans="1:32" ht="12.75">
      <c r="A431" s="55">
        <f t="shared" si="15"/>
      </c>
      <c r="B431" s="38"/>
      <c r="C431" s="39"/>
      <c r="E431" s="15"/>
      <c r="G431" s="38">
        <f>IF('Data Analysis'!G431='Double Entry'!G431,0,1)</f>
        <v>0</v>
      </c>
      <c r="H431" s="38">
        <f>IF('Data Analysis'!H431='Double Entry'!H431,0,1)</f>
        <v>0</v>
      </c>
      <c r="I431" s="38">
        <f>IF('Data Analysis'!I431='Double Entry'!I431,0,1)</f>
        <v>0</v>
      </c>
      <c r="J431" s="38">
        <f>IF('Data Analysis'!J431='Double Entry'!J431,0,1)</f>
        <v>0</v>
      </c>
      <c r="K431" s="38">
        <f>IF('Data Analysis'!K431='Double Entry'!K431,0,1)</f>
        <v>0</v>
      </c>
      <c r="L431" s="38">
        <f>IF('Data Analysis'!L431='Double Entry'!L431,0,1)</f>
        <v>0</v>
      </c>
      <c r="M431" s="38">
        <f>IF('Data Analysis'!M431='Double Entry'!M431,0,1)</f>
        <v>0</v>
      </c>
      <c r="N431" s="38">
        <f>IF('Data Analysis'!N431='Double Entry'!N431,0,1)</f>
        <v>0</v>
      </c>
      <c r="O431" s="38">
        <f>IF('Data Analysis'!O431='Double Entry'!O431,0,1)</f>
        <v>0</v>
      </c>
      <c r="P431"/>
      <c r="Q431" s="64"/>
      <c r="U431" s="4"/>
      <c r="Z431" s="4">
        <f t="shared" si="14"/>
      </c>
      <c r="AA431" s="17"/>
      <c r="AF431" s="4"/>
    </row>
    <row r="432" spans="1:32" ht="12.75">
      <c r="A432" s="55">
        <f t="shared" si="15"/>
      </c>
      <c r="B432" s="38"/>
      <c r="C432" s="39"/>
      <c r="E432" s="15"/>
      <c r="G432" s="38">
        <f>IF('Data Analysis'!G432='Double Entry'!G432,0,1)</f>
        <v>0</v>
      </c>
      <c r="H432" s="38">
        <f>IF('Data Analysis'!H432='Double Entry'!H432,0,1)</f>
        <v>0</v>
      </c>
      <c r="I432" s="38">
        <f>IF('Data Analysis'!I432='Double Entry'!I432,0,1)</f>
        <v>0</v>
      </c>
      <c r="J432" s="38">
        <f>IF('Data Analysis'!J432='Double Entry'!J432,0,1)</f>
        <v>0</v>
      </c>
      <c r="K432" s="38">
        <f>IF('Data Analysis'!K432='Double Entry'!K432,0,1)</f>
        <v>0</v>
      </c>
      <c r="L432" s="38">
        <f>IF('Data Analysis'!L432='Double Entry'!L432,0,1)</f>
        <v>0</v>
      </c>
      <c r="M432" s="38">
        <f>IF('Data Analysis'!M432='Double Entry'!M432,0,1)</f>
        <v>0</v>
      </c>
      <c r="N432" s="38">
        <f>IF('Data Analysis'!N432='Double Entry'!N432,0,1)</f>
        <v>0</v>
      </c>
      <c r="O432" s="38">
        <f>IF('Data Analysis'!O432='Double Entry'!O432,0,1)</f>
        <v>0</v>
      </c>
      <c r="P432"/>
      <c r="Q432" s="64"/>
      <c r="U432" s="4"/>
      <c r="Z432" s="4">
        <f t="shared" si="14"/>
      </c>
      <c r="AA432" s="17"/>
      <c r="AF432" s="4"/>
    </row>
    <row r="433" spans="1:32" ht="12.75">
      <c r="A433" s="55">
        <f t="shared" si="15"/>
      </c>
      <c r="B433" s="38"/>
      <c r="C433" s="39"/>
      <c r="E433" s="15"/>
      <c r="G433" s="38">
        <f>IF('Data Analysis'!G433='Double Entry'!G433,0,1)</f>
        <v>0</v>
      </c>
      <c r="H433" s="38">
        <f>IF('Data Analysis'!H433='Double Entry'!H433,0,1)</f>
        <v>0</v>
      </c>
      <c r="I433" s="38">
        <f>IF('Data Analysis'!I433='Double Entry'!I433,0,1)</f>
        <v>0</v>
      </c>
      <c r="J433" s="38">
        <f>IF('Data Analysis'!J433='Double Entry'!J433,0,1)</f>
        <v>0</v>
      </c>
      <c r="K433" s="38">
        <f>IF('Data Analysis'!K433='Double Entry'!K433,0,1)</f>
        <v>0</v>
      </c>
      <c r="L433" s="38">
        <f>IF('Data Analysis'!L433='Double Entry'!L433,0,1)</f>
        <v>0</v>
      </c>
      <c r="M433" s="38">
        <f>IF('Data Analysis'!M433='Double Entry'!M433,0,1)</f>
        <v>0</v>
      </c>
      <c r="N433" s="38">
        <f>IF('Data Analysis'!N433='Double Entry'!N433,0,1)</f>
        <v>0</v>
      </c>
      <c r="O433" s="38">
        <f>IF('Data Analysis'!O433='Double Entry'!O433,0,1)</f>
        <v>0</v>
      </c>
      <c r="P433"/>
      <c r="Q433" s="64"/>
      <c r="U433" s="4"/>
      <c r="Z433" s="4">
        <f t="shared" si="14"/>
      </c>
      <c r="AA433" s="17"/>
      <c r="AF433" s="4"/>
    </row>
    <row r="434" spans="1:32" ht="12.75">
      <c r="A434" s="55">
        <f t="shared" si="15"/>
      </c>
      <c r="B434" s="38"/>
      <c r="C434" s="39"/>
      <c r="E434" s="15"/>
      <c r="G434" s="38">
        <f>IF('Data Analysis'!G434='Double Entry'!G434,0,1)</f>
        <v>0</v>
      </c>
      <c r="H434" s="38">
        <f>IF('Data Analysis'!H434='Double Entry'!H434,0,1)</f>
        <v>0</v>
      </c>
      <c r="I434" s="38">
        <f>IF('Data Analysis'!I434='Double Entry'!I434,0,1)</f>
        <v>0</v>
      </c>
      <c r="J434" s="38">
        <f>IF('Data Analysis'!J434='Double Entry'!J434,0,1)</f>
        <v>0</v>
      </c>
      <c r="K434" s="38">
        <f>IF('Data Analysis'!K434='Double Entry'!K434,0,1)</f>
        <v>0</v>
      </c>
      <c r="L434" s="38">
        <f>IF('Data Analysis'!L434='Double Entry'!L434,0,1)</f>
        <v>0</v>
      </c>
      <c r="M434" s="38">
        <f>IF('Data Analysis'!M434='Double Entry'!M434,0,1)</f>
        <v>0</v>
      </c>
      <c r="N434" s="38">
        <f>IF('Data Analysis'!N434='Double Entry'!N434,0,1)</f>
        <v>0</v>
      </c>
      <c r="O434" s="38">
        <f>IF('Data Analysis'!O434='Double Entry'!O434,0,1)</f>
        <v>0</v>
      </c>
      <c r="P434"/>
      <c r="Q434" s="64"/>
      <c r="U434" s="4"/>
      <c r="Z434" s="4">
        <f t="shared" si="14"/>
      </c>
      <c r="AA434" s="17"/>
      <c r="AF434" s="4"/>
    </row>
    <row r="435" spans="1:32" ht="12.75">
      <c r="A435" s="55">
        <f t="shared" si="15"/>
      </c>
      <c r="B435" s="38"/>
      <c r="C435" s="39"/>
      <c r="E435" s="15"/>
      <c r="G435" s="38">
        <f>IF('Data Analysis'!G435='Double Entry'!G435,0,1)</f>
        <v>0</v>
      </c>
      <c r="H435" s="38">
        <f>IF('Data Analysis'!H435='Double Entry'!H435,0,1)</f>
        <v>0</v>
      </c>
      <c r="I435" s="38">
        <f>IF('Data Analysis'!I435='Double Entry'!I435,0,1)</f>
        <v>0</v>
      </c>
      <c r="J435" s="38">
        <f>IF('Data Analysis'!J435='Double Entry'!J435,0,1)</f>
        <v>0</v>
      </c>
      <c r="K435" s="38">
        <f>IF('Data Analysis'!K435='Double Entry'!K435,0,1)</f>
        <v>0</v>
      </c>
      <c r="L435" s="38">
        <f>IF('Data Analysis'!L435='Double Entry'!L435,0,1)</f>
        <v>0</v>
      </c>
      <c r="M435" s="38">
        <f>IF('Data Analysis'!M435='Double Entry'!M435,0,1)</f>
        <v>0</v>
      </c>
      <c r="N435" s="38">
        <f>IF('Data Analysis'!N435='Double Entry'!N435,0,1)</f>
        <v>0</v>
      </c>
      <c r="O435" s="38">
        <f>IF('Data Analysis'!O435='Double Entry'!O435,0,1)</f>
        <v>0</v>
      </c>
      <c r="P435"/>
      <c r="Q435" s="64"/>
      <c r="U435" s="4"/>
      <c r="Z435" s="4">
        <f t="shared" si="14"/>
      </c>
      <c r="AA435" s="17"/>
      <c r="AF435" s="4"/>
    </row>
    <row r="436" spans="1:32" ht="12.75">
      <c r="A436" s="55">
        <f t="shared" si="15"/>
      </c>
      <c r="B436" s="38"/>
      <c r="C436" s="39"/>
      <c r="E436" s="15"/>
      <c r="G436" s="38">
        <f>IF('Data Analysis'!G436='Double Entry'!G436,0,1)</f>
        <v>0</v>
      </c>
      <c r="H436" s="38">
        <f>IF('Data Analysis'!H436='Double Entry'!H436,0,1)</f>
        <v>0</v>
      </c>
      <c r="I436" s="38">
        <f>IF('Data Analysis'!I436='Double Entry'!I436,0,1)</f>
        <v>0</v>
      </c>
      <c r="J436" s="38">
        <f>IF('Data Analysis'!J436='Double Entry'!J436,0,1)</f>
        <v>0</v>
      </c>
      <c r="K436" s="38">
        <f>IF('Data Analysis'!K436='Double Entry'!K436,0,1)</f>
        <v>0</v>
      </c>
      <c r="L436" s="38">
        <f>IF('Data Analysis'!L436='Double Entry'!L436,0,1)</f>
        <v>0</v>
      </c>
      <c r="M436" s="38">
        <f>IF('Data Analysis'!M436='Double Entry'!M436,0,1)</f>
        <v>0</v>
      </c>
      <c r="N436" s="38">
        <f>IF('Data Analysis'!N436='Double Entry'!N436,0,1)</f>
        <v>0</v>
      </c>
      <c r="O436" s="38">
        <f>IF('Data Analysis'!O436='Double Entry'!O436,0,1)</f>
        <v>0</v>
      </c>
      <c r="P436"/>
      <c r="Q436" s="64"/>
      <c r="U436" s="4"/>
      <c r="Z436" s="4">
        <f t="shared" si="14"/>
      </c>
      <c r="AA436" s="17"/>
      <c r="AF436" s="4"/>
    </row>
    <row r="437" spans="1:32" ht="12.75">
      <c r="A437" s="55">
        <f t="shared" si="15"/>
      </c>
      <c r="B437" s="38"/>
      <c r="C437" s="39"/>
      <c r="E437" s="15"/>
      <c r="G437" s="38">
        <f>IF('Data Analysis'!G437='Double Entry'!G437,0,1)</f>
        <v>0</v>
      </c>
      <c r="H437" s="38">
        <f>IF('Data Analysis'!H437='Double Entry'!H437,0,1)</f>
        <v>0</v>
      </c>
      <c r="I437" s="38">
        <f>IF('Data Analysis'!I437='Double Entry'!I437,0,1)</f>
        <v>0</v>
      </c>
      <c r="J437" s="38">
        <f>IF('Data Analysis'!J437='Double Entry'!J437,0,1)</f>
        <v>0</v>
      </c>
      <c r="K437" s="38">
        <f>IF('Data Analysis'!K437='Double Entry'!K437,0,1)</f>
        <v>0</v>
      </c>
      <c r="L437" s="38">
        <f>IF('Data Analysis'!L437='Double Entry'!L437,0,1)</f>
        <v>0</v>
      </c>
      <c r="M437" s="38">
        <f>IF('Data Analysis'!M437='Double Entry'!M437,0,1)</f>
        <v>0</v>
      </c>
      <c r="N437" s="38">
        <f>IF('Data Analysis'!N437='Double Entry'!N437,0,1)</f>
        <v>0</v>
      </c>
      <c r="O437" s="38">
        <f>IF('Data Analysis'!O437='Double Entry'!O437,0,1)</f>
        <v>0</v>
      </c>
      <c r="P437"/>
      <c r="Q437" s="64"/>
      <c r="U437" s="4"/>
      <c r="Z437" s="4">
        <f t="shared" si="14"/>
      </c>
      <c r="AA437" s="17"/>
      <c r="AF437" s="4"/>
    </row>
    <row r="438" spans="1:32" ht="12.75">
      <c r="A438" s="55">
        <f t="shared" si="15"/>
      </c>
      <c r="B438" s="38"/>
      <c r="C438" s="39"/>
      <c r="E438" s="15"/>
      <c r="G438" s="38">
        <f>IF('Data Analysis'!G438='Double Entry'!G438,0,1)</f>
        <v>0</v>
      </c>
      <c r="H438" s="38">
        <f>IF('Data Analysis'!H438='Double Entry'!H438,0,1)</f>
        <v>0</v>
      </c>
      <c r="I438" s="38">
        <f>IF('Data Analysis'!I438='Double Entry'!I438,0,1)</f>
        <v>0</v>
      </c>
      <c r="J438" s="38">
        <f>IF('Data Analysis'!J438='Double Entry'!J438,0,1)</f>
        <v>0</v>
      </c>
      <c r="K438" s="38">
        <f>IF('Data Analysis'!K438='Double Entry'!K438,0,1)</f>
        <v>0</v>
      </c>
      <c r="L438" s="38">
        <f>IF('Data Analysis'!L438='Double Entry'!L438,0,1)</f>
        <v>0</v>
      </c>
      <c r="M438" s="38">
        <f>IF('Data Analysis'!M438='Double Entry'!M438,0,1)</f>
        <v>0</v>
      </c>
      <c r="N438" s="38">
        <f>IF('Data Analysis'!N438='Double Entry'!N438,0,1)</f>
        <v>0</v>
      </c>
      <c r="O438" s="38">
        <f>IF('Data Analysis'!O438='Double Entry'!O438,0,1)</f>
        <v>0</v>
      </c>
      <c r="P438"/>
      <c r="Q438" s="64"/>
      <c r="U438" s="4"/>
      <c r="Z438" s="4">
        <f t="shared" si="14"/>
      </c>
      <c r="AA438" s="17"/>
      <c r="AF438" s="4"/>
    </row>
    <row r="439" spans="1:32" ht="12.75">
      <c r="A439" s="55">
        <f t="shared" si="15"/>
      </c>
      <c r="B439" s="38"/>
      <c r="C439" s="39"/>
      <c r="E439" s="15"/>
      <c r="G439" s="38">
        <f>IF('Data Analysis'!G439='Double Entry'!G439,0,1)</f>
        <v>0</v>
      </c>
      <c r="H439" s="38">
        <f>IF('Data Analysis'!H439='Double Entry'!H439,0,1)</f>
        <v>0</v>
      </c>
      <c r="I439" s="38">
        <f>IF('Data Analysis'!I439='Double Entry'!I439,0,1)</f>
        <v>0</v>
      </c>
      <c r="J439" s="38">
        <f>IF('Data Analysis'!J439='Double Entry'!J439,0,1)</f>
        <v>0</v>
      </c>
      <c r="K439" s="38">
        <f>IF('Data Analysis'!K439='Double Entry'!K439,0,1)</f>
        <v>0</v>
      </c>
      <c r="L439" s="38">
        <f>IF('Data Analysis'!L439='Double Entry'!L439,0,1)</f>
        <v>0</v>
      </c>
      <c r="M439" s="38">
        <f>IF('Data Analysis'!M439='Double Entry'!M439,0,1)</f>
        <v>0</v>
      </c>
      <c r="N439" s="38">
        <f>IF('Data Analysis'!N439='Double Entry'!N439,0,1)</f>
        <v>0</v>
      </c>
      <c r="O439" s="38">
        <f>IF('Data Analysis'!O439='Double Entry'!O439,0,1)</f>
        <v>0</v>
      </c>
      <c r="P439"/>
      <c r="Q439" s="64"/>
      <c r="U439" s="4"/>
      <c r="Z439" s="4">
        <f t="shared" si="14"/>
      </c>
      <c r="AA439" s="17"/>
      <c r="AF439" s="4"/>
    </row>
    <row r="440" spans="1:32" ht="12.75">
      <c r="A440" s="55">
        <f t="shared" si="15"/>
      </c>
      <c r="B440" s="38"/>
      <c r="C440" s="39"/>
      <c r="E440" s="15"/>
      <c r="G440" s="38">
        <f>IF('Data Analysis'!G440='Double Entry'!G440,0,1)</f>
        <v>0</v>
      </c>
      <c r="H440" s="38">
        <f>IF('Data Analysis'!H440='Double Entry'!H440,0,1)</f>
        <v>0</v>
      </c>
      <c r="I440" s="38">
        <f>IF('Data Analysis'!I440='Double Entry'!I440,0,1)</f>
        <v>0</v>
      </c>
      <c r="J440" s="38">
        <f>IF('Data Analysis'!J440='Double Entry'!J440,0,1)</f>
        <v>0</v>
      </c>
      <c r="K440" s="38">
        <f>IF('Data Analysis'!K440='Double Entry'!K440,0,1)</f>
        <v>0</v>
      </c>
      <c r="L440" s="38">
        <f>IF('Data Analysis'!L440='Double Entry'!L440,0,1)</f>
        <v>0</v>
      </c>
      <c r="M440" s="38">
        <f>IF('Data Analysis'!M440='Double Entry'!M440,0,1)</f>
        <v>0</v>
      </c>
      <c r="N440" s="38">
        <f>IF('Data Analysis'!N440='Double Entry'!N440,0,1)</f>
        <v>0</v>
      </c>
      <c r="O440" s="38">
        <f>IF('Data Analysis'!O440='Double Entry'!O440,0,1)</f>
        <v>0</v>
      </c>
      <c r="P440"/>
      <c r="Q440" s="64"/>
      <c r="U440" s="4"/>
      <c r="Z440" s="4">
        <f t="shared" si="14"/>
      </c>
      <c r="AA440" s="17"/>
      <c r="AF440" s="4"/>
    </row>
    <row r="441" spans="1:32" ht="12.75">
      <c r="A441" s="55">
        <f t="shared" si="15"/>
      </c>
      <c r="B441" s="38"/>
      <c r="C441" s="39"/>
      <c r="E441" s="15"/>
      <c r="G441" s="38">
        <f>IF('Data Analysis'!G441='Double Entry'!G441,0,1)</f>
        <v>0</v>
      </c>
      <c r="H441" s="38">
        <f>IF('Data Analysis'!H441='Double Entry'!H441,0,1)</f>
        <v>0</v>
      </c>
      <c r="I441" s="38">
        <f>IF('Data Analysis'!I441='Double Entry'!I441,0,1)</f>
        <v>0</v>
      </c>
      <c r="J441" s="38">
        <f>IF('Data Analysis'!J441='Double Entry'!J441,0,1)</f>
        <v>0</v>
      </c>
      <c r="K441" s="38">
        <f>IF('Data Analysis'!K441='Double Entry'!K441,0,1)</f>
        <v>0</v>
      </c>
      <c r="L441" s="38">
        <f>IF('Data Analysis'!L441='Double Entry'!L441,0,1)</f>
        <v>0</v>
      </c>
      <c r="M441" s="38">
        <f>IF('Data Analysis'!M441='Double Entry'!M441,0,1)</f>
        <v>0</v>
      </c>
      <c r="N441" s="38">
        <f>IF('Data Analysis'!N441='Double Entry'!N441,0,1)</f>
        <v>0</v>
      </c>
      <c r="O441" s="38">
        <f>IF('Data Analysis'!O441='Double Entry'!O441,0,1)</f>
        <v>0</v>
      </c>
      <c r="P441"/>
      <c r="Q441" s="64"/>
      <c r="U441" s="4"/>
      <c r="Z441" s="4">
        <f t="shared" si="14"/>
      </c>
      <c r="AA441" s="17"/>
      <c r="AF441" s="4"/>
    </row>
    <row r="442" spans="1:32" ht="12.75">
      <c r="A442" s="55">
        <f t="shared" si="15"/>
      </c>
      <c r="B442" s="38"/>
      <c r="C442" s="39"/>
      <c r="E442" s="15"/>
      <c r="G442" s="38">
        <f>IF('Data Analysis'!G442='Double Entry'!G442,0,1)</f>
        <v>0</v>
      </c>
      <c r="H442" s="38">
        <f>IF('Data Analysis'!H442='Double Entry'!H442,0,1)</f>
        <v>0</v>
      </c>
      <c r="I442" s="38">
        <f>IF('Data Analysis'!I442='Double Entry'!I442,0,1)</f>
        <v>0</v>
      </c>
      <c r="J442" s="38">
        <f>IF('Data Analysis'!J442='Double Entry'!J442,0,1)</f>
        <v>0</v>
      </c>
      <c r="K442" s="38">
        <f>IF('Data Analysis'!K442='Double Entry'!K442,0,1)</f>
        <v>0</v>
      </c>
      <c r="L442" s="38">
        <f>IF('Data Analysis'!L442='Double Entry'!L442,0,1)</f>
        <v>0</v>
      </c>
      <c r="M442" s="38">
        <f>IF('Data Analysis'!M442='Double Entry'!M442,0,1)</f>
        <v>0</v>
      </c>
      <c r="N442" s="38">
        <f>IF('Data Analysis'!N442='Double Entry'!N442,0,1)</f>
        <v>0</v>
      </c>
      <c r="O442" s="38">
        <f>IF('Data Analysis'!O442='Double Entry'!O442,0,1)</f>
        <v>0</v>
      </c>
      <c r="P442"/>
      <c r="Q442" s="64"/>
      <c r="U442" s="4"/>
      <c r="Z442" s="4">
        <f t="shared" si="14"/>
      </c>
      <c r="AA442" s="17"/>
      <c r="AF442" s="4"/>
    </row>
    <row r="443" spans="1:32" ht="12.75">
      <c r="A443" s="55">
        <f t="shared" si="15"/>
      </c>
      <c r="B443" s="38"/>
      <c r="C443" s="39"/>
      <c r="E443" s="15"/>
      <c r="G443" s="38">
        <f>IF('Data Analysis'!G443='Double Entry'!G443,0,1)</f>
        <v>0</v>
      </c>
      <c r="H443" s="38">
        <f>IF('Data Analysis'!H443='Double Entry'!H443,0,1)</f>
        <v>0</v>
      </c>
      <c r="I443" s="38">
        <f>IF('Data Analysis'!I443='Double Entry'!I443,0,1)</f>
        <v>0</v>
      </c>
      <c r="J443" s="38">
        <f>IF('Data Analysis'!J443='Double Entry'!J443,0,1)</f>
        <v>0</v>
      </c>
      <c r="K443" s="38">
        <f>IF('Data Analysis'!K443='Double Entry'!K443,0,1)</f>
        <v>0</v>
      </c>
      <c r="L443" s="38">
        <f>IF('Data Analysis'!L443='Double Entry'!L443,0,1)</f>
        <v>0</v>
      </c>
      <c r="M443" s="38">
        <f>IF('Data Analysis'!M443='Double Entry'!M443,0,1)</f>
        <v>0</v>
      </c>
      <c r="N443" s="38">
        <f>IF('Data Analysis'!N443='Double Entry'!N443,0,1)</f>
        <v>0</v>
      </c>
      <c r="O443" s="38">
        <f>IF('Data Analysis'!O443='Double Entry'!O443,0,1)</f>
        <v>0</v>
      </c>
      <c r="P443"/>
      <c r="Q443" s="64"/>
      <c r="U443" s="4"/>
      <c r="Z443" s="4">
        <f t="shared" si="14"/>
      </c>
      <c r="AA443" s="17"/>
      <c r="AF443" s="4"/>
    </row>
    <row r="444" spans="1:32" ht="12.75">
      <c r="A444" s="55">
        <f t="shared" si="15"/>
      </c>
      <c r="B444" s="38"/>
      <c r="C444" s="39"/>
      <c r="E444" s="15"/>
      <c r="G444" s="38">
        <f>IF('Data Analysis'!G444='Double Entry'!G444,0,1)</f>
        <v>0</v>
      </c>
      <c r="H444" s="38">
        <f>IF('Data Analysis'!H444='Double Entry'!H444,0,1)</f>
        <v>0</v>
      </c>
      <c r="I444" s="38">
        <f>IF('Data Analysis'!I444='Double Entry'!I444,0,1)</f>
        <v>0</v>
      </c>
      <c r="J444" s="38">
        <f>IF('Data Analysis'!J444='Double Entry'!J444,0,1)</f>
        <v>0</v>
      </c>
      <c r="K444" s="38">
        <f>IF('Data Analysis'!K444='Double Entry'!K444,0,1)</f>
        <v>0</v>
      </c>
      <c r="L444" s="38">
        <f>IF('Data Analysis'!L444='Double Entry'!L444,0,1)</f>
        <v>0</v>
      </c>
      <c r="M444" s="38">
        <f>IF('Data Analysis'!M444='Double Entry'!M444,0,1)</f>
        <v>0</v>
      </c>
      <c r="N444" s="38">
        <f>IF('Data Analysis'!N444='Double Entry'!N444,0,1)</f>
        <v>0</v>
      </c>
      <c r="O444" s="38">
        <f>IF('Data Analysis'!O444='Double Entry'!O444,0,1)</f>
        <v>0</v>
      </c>
      <c r="P444"/>
      <c r="Q444" s="64"/>
      <c r="U444" s="4"/>
      <c r="Z444" s="4">
        <f t="shared" si="14"/>
      </c>
      <c r="AA444" s="17"/>
      <c r="AF444" s="4"/>
    </row>
    <row r="445" spans="1:32" ht="12.75">
      <c r="A445" s="55">
        <f t="shared" si="15"/>
      </c>
      <c r="B445" s="38"/>
      <c r="C445" s="39"/>
      <c r="E445" s="15"/>
      <c r="G445" s="38">
        <f>IF('Data Analysis'!G445='Double Entry'!G445,0,1)</f>
        <v>0</v>
      </c>
      <c r="H445" s="38">
        <f>IF('Data Analysis'!H445='Double Entry'!H445,0,1)</f>
        <v>0</v>
      </c>
      <c r="I445" s="38">
        <f>IF('Data Analysis'!I445='Double Entry'!I445,0,1)</f>
        <v>0</v>
      </c>
      <c r="J445" s="38">
        <f>IF('Data Analysis'!J445='Double Entry'!J445,0,1)</f>
        <v>0</v>
      </c>
      <c r="K445" s="38">
        <f>IF('Data Analysis'!K445='Double Entry'!K445,0,1)</f>
        <v>0</v>
      </c>
      <c r="L445" s="38">
        <f>IF('Data Analysis'!L445='Double Entry'!L445,0,1)</f>
        <v>0</v>
      </c>
      <c r="M445" s="38">
        <f>IF('Data Analysis'!M445='Double Entry'!M445,0,1)</f>
        <v>0</v>
      </c>
      <c r="N445" s="38">
        <f>IF('Data Analysis'!N445='Double Entry'!N445,0,1)</f>
        <v>0</v>
      </c>
      <c r="O445" s="38">
        <f>IF('Data Analysis'!O445='Double Entry'!O445,0,1)</f>
        <v>0</v>
      </c>
      <c r="P445"/>
      <c r="Q445" s="64"/>
      <c r="U445" s="4"/>
      <c r="Z445" s="4">
        <f t="shared" si="14"/>
      </c>
      <c r="AA445" s="17"/>
      <c r="AF445" s="4"/>
    </row>
    <row r="446" spans="1:32" ht="12.75">
      <c r="A446" s="55">
        <f t="shared" si="15"/>
      </c>
      <c r="B446" s="38"/>
      <c r="C446" s="39"/>
      <c r="E446" s="15"/>
      <c r="G446" s="38">
        <f>IF('Data Analysis'!G446='Double Entry'!G446,0,1)</f>
        <v>0</v>
      </c>
      <c r="H446" s="38">
        <f>IF('Data Analysis'!H446='Double Entry'!H446,0,1)</f>
        <v>0</v>
      </c>
      <c r="I446" s="38">
        <f>IF('Data Analysis'!I446='Double Entry'!I446,0,1)</f>
        <v>0</v>
      </c>
      <c r="J446" s="38">
        <f>IF('Data Analysis'!J446='Double Entry'!J446,0,1)</f>
        <v>0</v>
      </c>
      <c r="K446" s="38">
        <f>IF('Data Analysis'!K446='Double Entry'!K446,0,1)</f>
        <v>0</v>
      </c>
      <c r="L446" s="38">
        <f>IF('Data Analysis'!L446='Double Entry'!L446,0,1)</f>
        <v>0</v>
      </c>
      <c r="M446" s="38">
        <f>IF('Data Analysis'!M446='Double Entry'!M446,0,1)</f>
        <v>0</v>
      </c>
      <c r="N446" s="38">
        <f>IF('Data Analysis'!N446='Double Entry'!N446,0,1)</f>
        <v>0</v>
      </c>
      <c r="O446" s="38">
        <f>IF('Data Analysis'!O446='Double Entry'!O446,0,1)</f>
        <v>0</v>
      </c>
      <c r="P446"/>
      <c r="Q446" s="64"/>
      <c r="U446" s="4"/>
      <c r="Z446" s="4">
        <f t="shared" si="14"/>
      </c>
      <c r="AA446" s="17"/>
      <c r="AF446" s="4"/>
    </row>
    <row r="447" spans="1:32" ht="12.75">
      <c r="A447" s="55">
        <f t="shared" si="15"/>
      </c>
      <c r="B447" s="38"/>
      <c r="C447" s="39"/>
      <c r="E447" s="15"/>
      <c r="G447" s="38">
        <f>IF('Data Analysis'!G447='Double Entry'!G447,0,1)</f>
        <v>0</v>
      </c>
      <c r="H447" s="38">
        <f>IF('Data Analysis'!H447='Double Entry'!H447,0,1)</f>
        <v>0</v>
      </c>
      <c r="I447" s="38">
        <f>IF('Data Analysis'!I447='Double Entry'!I447,0,1)</f>
        <v>0</v>
      </c>
      <c r="J447" s="38">
        <f>IF('Data Analysis'!J447='Double Entry'!J447,0,1)</f>
        <v>0</v>
      </c>
      <c r="K447" s="38">
        <f>IF('Data Analysis'!K447='Double Entry'!K447,0,1)</f>
        <v>0</v>
      </c>
      <c r="L447" s="38">
        <f>IF('Data Analysis'!L447='Double Entry'!L447,0,1)</f>
        <v>0</v>
      </c>
      <c r="M447" s="38">
        <f>IF('Data Analysis'!M447='Double Entry'!M447,0,1)</f>
        <v>0</v>
      </c>
      <c r="N447" s="38">
        <f>IF('Data Analysis'!N447='Double Entry'!N447,0,1)</f>
        <v>0</v>
      </c>
      <c r="O447" s="38">
        <f>IF('Data Analysis'!O447='Double Entry'!O447,0,1)</f>
        <v>0</v>
      </c>
      <c r="P447"/>
      <c r="Q447" s="64"/>
      <c r="U447" s="4"/>
      <c r="Z447" s="4">
        <f t="shared" si="14"/>
      </c>
      <c r="AA447" s="17"/>
      <c r="AF447" s="4"/>
    </row>
    <row r="448" spans="1:32" ht="12.75">
      <c r="A448" s="55">
        <f t="shared" si="15"/>
      </c>
      <c r="B448" s="38"/>
      <c r="C448" s="39"/>
      <c r="E448" s="15"/>
      <c r="G448" s="38">
        <f>IF('Data Analysis'!G448='Double Entry'!G448,0,1)</f>
        <v>0</v>
      </c>
      <c r="H448" s="38">
        <f>IF('Data Analysis'!H448='Double Entry'!H448,0,1)</f>
        <v>0</v>
      </c>
      <c r="I448" s="38">
        <f>IF('Data Analysis'!I448='Double Entry'!I448,0,1)</f>
        <v>0</v>
      </c>
      <c r="J448" s="38">
        <f>IF('Data Analysis'!J448='Double Entry'!J448,0,1)</f>
        <v>0</v>
      </c>
      <c r="K448" s="38">
        <f>IF('Data Analysis'!K448='Double Entry'!K448,0,1)</f>
        <v>0</v>
      </c>
      <c r="L448" s="38">
        <f>IF('Data Analysis'!L448='Double Entry'!L448,0,1)</f>
        <v>0</v>
      </c>
      <c r="M448" s="38">
        <f>IF('Data Analysis'!M448='Double Entry'!M448,0,1)</f>
        <v>0</v>
      </c>
      <c r="N448" s="38">
        <f>IF('Data Analysis'!N448='Double Entry'!N448,0,1)</f>
        <v>0</v>
      </c>
      <c r="O448" s="38">
        <f>IF('Data Analysis'!O448='Double Entry'!O448,0,1)</f>
        <v>0</v>
      </c>
      <c r="P448"/>
      <c r="Q448" s="64"/>
      <c r="U448" s="4"/>
      <c r="Z448" s="4">
        <f t="shared" si="14"/>
      </c>
      <c r="AA448" s="17"/>
      <c r="AF448" s="4"/>
    </row>
    <row r="449" spans="1:32" ht="12.75">
      <c r="A449" s="55">
        <f t="shared" si="15"/>
      </c>
      <c r="B449" s="38"/>
      <c r="C449" s="39"/>
      <c r="E449" s="15"/>
      <c r="G449" s="38">
        <f>IF('Data Analysis'!G449='Double Entry'!G449,0,1)</f>
        <v>0</v>
      </c>
      <c r="H449" s="38">
        <f>IF('Data Analysis'!H449='Double Entry'!H449,0,1)</f>
        <v>0</v>
      </c>
      <c r="I449" s="38">
        <f>IF('Data Analysis'!I449='Double Entry'!I449,0,1)</f>
        <v>0</v>
      </c>
      <c r="J449" s="38">
        <f>IF('Data Analysis'!J449='Double Entry'!J449,0,1)</f>
        <v>0</v>
      </c>
      <c r="K449" s="38">
        <f>IF('Data Analysis'!K449='Double Entry'!K449,0,1)</f>
        <v>0</v>
      </c>
      <c r="L449" s="38">
        <f>IF('Data Analysis'!L449='Double Entry'!L449,0,1)</f>
        <v>0</v>
      </c>
      <c r="M449" s="38">
        <f>IF('Data Analysis'!M449='Double Entry'!M449,0,1)</f>
        <v>0</v>
      </c>
      <c r="N449" s="38">
        <f>IF('Data Analysis'!N449='Double Entry'!N449,0,1)</f>
        <v>0</v>
      </c>
      <c r="O449" s="38">
        <f>IF('Data Analysis'!O449='Double Entry'!O449,0,1)</f>
        <v>0</v>
      </c>
      <c r="P449"/>
      <c r="Q449" s="64"/>
      <c r="U449" s="4"/>
      <c r="Z449" s="4">
        <f t="shared" si="14"/>
      </c>
      <c r="AA449" s="17"/>
      <c r="AF449" s="4"/>
    </row>
    <row r="450" spans="1:32" ht="12.75">
      <c r="A450" s="55">
        <f t="shared" si="15"/>
      </c>
      <c r="G450" s="42"/>
      <c r="I450" s="15"/>
      <c r="J450" s="15"/>
      <c r="K450" s="5"/>
      <c r="L450" s="5"/>
      <c r="M450" s="5"/>
      <c r="N450" s="5"/>
      <c r="O450" s="5"/>
      <c r="P450"/>
      <c r="U450" s="4"/>
      <c r="AA450" s="17"/>
      <c r="AF450" s="4"/>
    </row>
    <row r="451" spans="1:32" ht="12.75">
      <c r="A451" s="55">
        <f t="shared" si="15"/>
      </c>
      <c r="G451" s="38"/>
      <c r="I451" s="15"/>
      <c r="J451" s="15"/>
      <c r="O451" s="4"/>
      <c r="P451"/>
      <c r="U451" s="4"/>
      <c r="AA451" s="17"/>
      <c r="AF451" s="4"/>
    </row>
    <row r="452" spans="1:32" ht="12.75">
      <c r="A452" s="55">
        <f t="shared" si="15"/>
      </c>
      <c r="F452" s="5"/>
      <c r="G452" s="38"/>
      <c r="H452" s="5"/>
      <c r="I452" s="69"/>
      <c r="J452" s="17"/>
      <c r="L452" s="5"/>
      <c r="M452" s="5"/>
      <c r="N452" s="5"/>
      <c r="O452" s="5"/>
      <c r="P452"/>
      <c r="Q452" s="17"/>
      <c r="U452" s="4"/>
      <c r="AA452" s="17"/>
      <c r="AF452" s="4"/>
    </row>
    <row r="453" spans="1:32" ht="12.75">
      <c r="A453" s="55">
        <f t="shared" si="15"/>
      </c>
      <c r="G453" s="38"/>
      <c r="H453" s="53"/>
      <c r="I453" s="72"/>
      <c r="J453" s="54"/>
      <c r="O453" s="53"/>
      <c r="P453"/>
      <c r="Q453" s="54"/>
      <c r="U453" s="4"/>
      <c r="AA453" s="17"/>
      <c r="AF453" s="4"/>
    </row>
    <row r="454" spans="1:32" ht="12.75">
      <c r="A454" s="55">
        <f t="shared" si="15"/>
      </c>
      <c r="G454" s="38"/>
      <c r="H454" s="22"/>
      <c r="I454" s="67"/>
      <c r="J454" s="17"/>
      <c r="O454" s="22"/>
      <c r="P454"/>
      <c r="Q454" s="17"/>
      <c r="U454" s="4"/>
      <c r="AA454" s="17"/>
      <c r="AF454" s="4"/>
    </row>
    <row r="455" spans="1:32" ht="12.75">
      <c r="A455" s="55">
        <f>IF(SUM(G455:AK455)=0,"","error in row")</f>
      </c>
      <c r="G455" s="38"/>
      <c r="N455" s="15"/>
      <c r="P455" s="4"/>
      <c r="AF455" s="17"/>
    </row>
    <row r="456" spans="1:32" ht="12.75">
      <c r="A456" s="55">
        <f>IF(SUM(G456:AK456)=0,"","error in row")</f>
      </c>
      <c r="J456" s="22" t="s">
        <v>32</v>
      </c>
      <c r="K456" s="22"/>
      <c r="L456" s="38">
        <f>IF('Data Analysis'!L456='Double Entry'!L456,0,1)</f>
        <v>0</v>
      </c>
      <c r="M456" s="27"/>
      <c r="N456" s="15"/>
      <c r="P456" s="36"/>
      <c r="Q456" s="36"/>
      <c r="R456" s="36"/>
      <c r="S456" s="36"/>
      <c r="T456" s="36"/>
      <c r="V456" s="36"/>
      <c r="AF456" s="17"/>
    </row>
    <row r="457" spans="1:32" ht="12.75">
      <c r="A457" s="55">
        <f>IF(SUM(G457:AK457)=0,"","error in row")</f>
      </c>
      <c r="G457" s="5" t="s">
        <v>25</v>
      </c>
      <c r="H457" s="38">
        <f>IF('Data Analysis'!H457='Double Entry'!H457,0,1)</f>
        <v>0</v>
      </c>
      <c r="I457" s="29"/>
      <c r="J457" s="22" t="s">
        <v>30</v>
      </c>
      <c r="K457" s="22"/>
      <c r="L457" s="38">
        <f>IF('Data Analysis'!L457='Double Entry'!L457,0,1)</f>
        <v>0</v>
      </c>
      <c r="M457" s="46"/>
      <c r="N457" s="47"/>
      <c r="P457" s="36"/>
      <c r="Q457" s="36"/>
      <c r="R457" s="36"/>
      <c r="S457" s="36"/>
      <c r="T457" s="36"/>
      <c r="V457" s="36"/>
      <c r="AF457" s="17"/>
    </row>
    <row r="458" spans="1:32" ht="118.5">
      <c r="A458" s="55">
        <f aca="true" t="shared" si="16" ref="A458:A503">IF(SUM(G458:AF458)=0,"","error in row")</f>
      </c>
      <c r="B458" s="5"/>
      <c r="C458" s="5"/>
      <c r="D458" s="5"/>
      <c r="E458" s="5"/>
      <c r="F458" s="5"/>
      <c r="G458" s="13" t="s">
        <v>15</v>
      </c>
      <c r="H458" s="33" t="s">
        <v>96</v>
      </c>
      <c r="I458" s="34" t="s">
        <v>16</v>
      </c>
      <c r="J458" s="34" t="s">
        <v>17</v>
      </c>
      <c r="K458" s="35" t="s">
        <v>55</v>
      </c>
      <c r="L458" s="35" t="s">
        <v>56</v>
      </c>
      <c r="M458" s="35" t="s">
        <v>57</v>
      </c>
      <c r="N458" s="35" t="s">
        <v>58</v>
      </c>
      <c r="O458" s="35" t="s">
        <v>59</v>
      </c>
      <c r="P458"/>
      <c r="U458" s="4"/>
      <c r="AA458" s="17"/>
      <c r="AF458" s="4"/>
    </row>
    <row r="459" spans="1:32" ht="12.75">
      <c r="A459" s="55">
        <f t="shared" si="16"/>
      </c>
      <c r="B459" s="38"/>
      <c r="C459" s="39"/>
      <c r="E459" s="15"/>
      <c r="G459" s="38">
        <f>IF('Data Analysis'!G459='Double Entry'!G459,0,1)</f>
        <v>0</v>
      </c>
      <c r="H459" s="38">
        <f>IF('Data Analysis'!H459='Double Entry'!H459,0,1)</f>
        <v>0</v>
      </c>
      <c r="I459" s="38">
        <f>IF('Data Analysis'!I459='Double Entry'!I459,0,1)</f>
        <v>0</v>
      </c>
      <c r="J459" s="38">
        <f>IF('Data Analysis'!J459='Double Entry'!J459,0,1)</f>
        <v>0</v>
      </c>
      <c r="K459" s="38">
        <f>IF('Data Analysis'!K459='Double Entry'!K459,0,1)</f>
        <v>0</v>
      </c>
      <c r="L459" s="38">
        <f>IF('Data Analysis'!L459='Double Entry'!L459,0,1)</f>
        <v>0</v>
      </c>
      <c r="M459" s="38">
        <f>IF('Data Analysis'!M459='Double Entry'!M459,0,1)</f>
        <v>0</v>
      </c>
      <c r="N459" s="38">
        <f>IF('Data Analysis'!N459='Double Entry'!N459,0,1)</f>
        <v>0</v>
      </c>
      <c r="O459" s="38">
        <f>IF('Data Analysis'!O459='Double Entry'!O459,0,1)</f>
        <v>0</v>
      </c>
      <c r="P459"/>
      <c r="Q459" s="64"/>
      <c r="U459" s="4"/>
      <c r="Z459" s="4">
        <f aca="true" t="shared" si="17" ref="Z459:Z522">IF(Q459="","",1)</f>
      </c>
      <c r="AA459" s="17"/>
      <c r="AF459" s="4"/>
    </row>
    <row r="460" spans="1:32" ht="12.75">
      <c r="A460" s="55">
        <f t="shared" si="16"/>
      </c>
      <c r="B460" s="38"/>
      <c r="C460" s="39"/>
      <c r="E460" s="15"/>
      <c r="G460" s="38">
        <f>IF('Data Analysis'!G460='Double Entry'!G460,0,1)</f>
        <v>0</v>
      </c>
      <c r="H460" s="38">
        <f>IF('Data Analysis'!H460='Double Entry'!H460,0,1)</f>
        <v>0</v>
      </c>
      <c r="I460" s="38">
        <f>IF('Data Analysis'!I460='Double Entry'!I460,0,1)</f>
        <v>0</v>
      </c>
      <c r="J460" s="38">
        <f>IF('Data Analysis'!J460='Double Entry'!J460,0,1)</f>
        <v>0</v>
      </c>
      <c r="K460" s="38">
        <f>IF('Data Analysis'!K460='Double Entry'!K460,0,1)</f>
        <v>0</v>
      </c>
      <c r="L460" s="38">
        <f>IF('Data Analysis'!L460='Double Entry'!L460,0,1)</f>
        <v>0</v>
      </c>
      <c r="M460" s="38">
        <f>IF('Data Analysis'!M460='Double Entry'!M460,0,1)</f>
        <v>0</v>
      </c>
      <c r="N460" s="38">
        <f>IF('Data Analysis'!N460='Double Entry'!N460,0,1)</f>
        <v>0</v>
      </c>
      <c r="O460" s="38">
        <f>IF('Data Analysis'!O460='Double Entry'!O460,0,1)</f>
        <v>0</v>
      </c>
      <c r="P460"/>
      <c r="Q460" s="64"/>
      <c r="U460" s="4"/>
      <c r="Z460" s="4">
        <f t="shared" si="17"/>
      </c>
      <c r="AA460" s="17"/>
      <c r="AF460" s="4"/>
    </row>
    <row r="461" spans="1:32" ht="12.75">
      <c r="A461" s="55">
        <f t="shared" si="16"/>
      </c>
      <c r="B461" s="38"/>
      <c r="C461" s="39"/>
      <c r="E461" s="15"/>
      <c r="G461" s="38">
        <f>IF('Data Analysis'!G461='Double Entry'!G461,0,1)</f>
        <v>0</v>
      </c>
      <c r="H461" s="38">
        <f>IF('Data Analysis'!H461='Double Entry'!H461,0,1)</f>
        <v>0</v>
      </c>
      <c r="I461" s="38">
        <f>IF('Data Analysis'!I461='Double Entry'!I461,0,1)</f>
        <v>0</v>
      </c>
      <c r="J461" s="38">
        <f>IF('Data Analysis'!J461='Double Entry'!J461,0,1)</f>
        <v>0</v>
      </c>
      <c r="K461" s="38">
        <f>IF('Data Analysis'!K461='Double Entry'!K461,0,1)</f>
        <v>0</v>
      </c>
      <c r="L461" s="38">
        <f>IF('Data Analysis'!L461='Double Entry'!L461,0,1)</f>
        <v>0</v>
      </c>
      <c r="M461" s="38">
        <f>IF('Data Analysis'!M461='Double Entry'!M461,0,1)</f>
        <v>0</v>
      </c>
      <c r="N461" s="38">
        <f>IF('Data Analysis'!N461='Double Entry'!N461,0,1)</f>
        <v>0</v>
      </c>
      <c r="O461" s="38">
        <f>IF('Data Analysis'!O461='Double Entry'!O461,0,1)</f>
        <v>0</v>
      </c>
      <c r="P461"/>
      <c r="Q461" s="64"/>
      <c r="U461" s="4"/>
      <c r="Z461" s="4">
        <f t="shared" si="17"/>
      </c>
      <c r="AA461" s="17"/>
      <c r="AF461" s="4"/>
    </row>
    <row r="462" spans="1:32" ht="12.75">
      <c r="A462" s="55">
        <f t="shared" si="16"/>
      </c>
      <c r="B462" s="38"/>
      <c r="C462" s="39"/>
      <c r="E462" s="15"/>
      <c r="G462" s="38">
        <f>IF('Data Analysis'!G462='Double Entry'!G462,0,1)</f>
        <v>0</v>
      </c>
      <c r="H462" s="38">
        <f>IF('Data Analysis'!H462='Double Entry'!H462,0,1)</f>
        <v>0</v>
      </c>
      <c r="I462" s="38">
        <f>IF('Data Analysis'!I462='Double Entry'!I462,0,1)</f>
        <v>0</v>
      </c>
      <c r="J462" s="38">
        <f>IF('Data Analysis'!J462='Double Entry'!J462,0,1)</f>
        <v>0</v>
      </c>
      <c r="K462" s="38">
        <f>IF('Data Analysis'!K462='Double Entry'!K462,0,1)</f>
        <v>0</v>
      </c>
      <c r="L462" s="38">
        <f>IF('Data Analysis'!L462='Double Entry'!L462,0,1)</f>
        <v>0</v>
      </c>
      <c r="M462" s="38">
        <f>IF('Data Analysis'!M462='Double Entry'!M462,0,1)</f>
        <v>0</v>
      </c>
      <c r="N462" s="38">
        <f>IF('Data Analysis'!N462='Double Entry'!N462,0,1)</f>
        <v>0</v>
      </c>
      <c r="O462" s="38">
        <f>IF('Data Analysis'!O462='Double Entry'!O462,0,1)</f>
        <v>0</v>
      </c>
      <c r="P462"/>
      <c r="Q462" s="64"/>
      <c r="U462" s="4"/>
      <c r="Z462" s="4">
        <f t="shared" si="17"/>
      </c>
      <c r="AA462" s="17"/>
      <c r="AF462" s="4"/>
    </row>
    <row r="463" spans="1:32" ht="12.75">
      <c r="A463" s="55">
        <f t="shared" si="16"/>
      </c>
      <c r="B463" s="38"/>
      <c r="C463" s="39"/>
      <c r="E463" s="15"/>
      <c r="G463" s="38">
        <f>IF('Data Analysis'!G463='Double Entry'!G463,0,1)</f>
        <v>0</v>
      </c>
      <c r="H463" s="38">
        <f>IF('Data Analysis'!H463='Double Entry'!H463,0,1)</f>
        <v>0</v>
      </c>
      <c r="I463" s="38">
        <f>IF('Data Analysis'!I463='Double Entry'!I463,0,1)</f>
        <v>0</v>
      </c>
      <c r="J463" s="38">
        <f>IF('Data Analysis'!J463='Double Entry'!J463,0,1)</f>
        <v>0</v>
      </c>
      <c r="K463" s="38">
        <f>IF('Data Analysis'!K463='Double Entry'!K463,0,1)</f>
        <v>0</v>
      </c>
      <c r="L463" s="38">
        <f>IF('Data Analysis'!L463='Double Entry'!L463,0,1)</f>
        <v>0</v>
      </c>
      <c r="M463" s="38">
        <f>IF('Data Analysis'!M463='Double Entry'!M463,0,1)</f>
        <v>0</v>
      </c>
      <c r="N463" s="38">
        <f>IF('Data Analysis'!N463='Double Entry'!N463,0,1)</f>
        <v>0</v>
      </c>
      <c r="O463" s="38">
        <f>IF('Data Analysis'!O463='Double Entry'!O463,0,1)</f>
        <v>0</v>
      </c>
      <c r="P463"/>
      <c r="Q463" s="64"/>
      <c r="U463" s="4"/>
      <c r="Z463" s="4">
        <f t="shared" si="17"/>
      </c>
      <c r="AA463" s="17"/>
      <c r="AF463" s="4"/>
    </row>
    <row r="464" spans="1:32" ht="12.75">
      <c r="A464" s="55">
        <f t="shared" si="16"/>
      </c>
      <c r="B464" s="38"/>
      <c r="C464" s="39"/>
      <c r="E464" s="15"/>
      <c r="G464" s="38">
        <f>IF('Data Analysis'!G464='Double Entry'!G464,0,1)</f>
        <v>0</v>
      </c>
      <c r="H464" s="38">
        <f>IF('Data Analysis'!H464='Double Entry'!H464,0,1)</f>
        <v>0</v>
      </c>
      <c r="I464" s="38">
        <f>IF('Data Analysis'!I464='Double Entry'!I464,0,1)</f>
        <v>0</v>
      </c>
      <c r="J464" s="38">
        <f>IF('Data Analysis'!J464='Double Entry'!J464,0,1)</f>
        <v>0</v>
      </c>
      <c r="K464" s="38">
        <f>IF('Data Analysis'!K464='Double Entry'!K464,0,1)</f>
        <v>0</v>
      </c>
      <c r="L464" s="38">
        <f>IF('Data Analysis'!L464='Double Entry'!L464,0,1)</f>
        <v>0</v>
      </c>
      <c r="M464" s="38">
        <f>IF('Data Analysis'!M464='Double Entry'!M464,0,1)</f>
        <v>0</v>
      </c>
      <c r="N464" s="38">
        <f>IF('Data Analysis'!N464='Double Entry'!N464,0,1)</f>
        <v>0</v>
      </c>
      <c r="O464" s="38">
        <f>IF('Data Analysis'!O464='Double Entry'!O464,0,1)</f>
        <v>0</v>
      </c>
      <c r="P464"/>
      <c r="Q464" s="64"/>
      <c r="U464" s="4"/>
      <c r="Z464" s="4">
        <f t="shared" si="17"/>
      </c>
      <c r="AA464" s="17"/>
      <c r="AF464" s="4"/>
    </row>
    <row r="465" spans="1:32" ht="12.75">
      <c r="A465" s="55">
        <f t="shared" si="16"/>
      </c>
      <c r="B465" s="38"/>
      <c r="C465" s="39"/>
      <c r="E465" s="15"/>
      <c r="G465" s="38">
        <f>IF('Data Analysis'!G465='Double Entry'!G465,0,1)</f>
        <v>0</v>
      </c>
      <c r="H465" s="38">
        <f>IF('Data Analysis'!H465='Double Entry'!H465,0,1)</f>
        <v>0</v>
      </c>
      <c r="I465" s="38">
        <f>IF('Data Analysis'!I465='Double Entry'!I465,0,1)</f>
        <v>0</v>
      </c>
      <c r="J465" s="38">
        <f>IF('Data Analysis'!J465='Double Entry'!J465,0,1)</f>
        <v>0</v>
      </c>
      <c r="K465" s="38">
        <f>IF('Data Analysis'!K465='Double Entry'!K465,0,1)</f>
        <v>0</v>
      </c>
      <c r="L465" s="38">
        <f>IF('Data Analysis'!L465='Double Entry'!L465,0,1)</f>
        <v>0</v>
      </c>
      <c r="M465" s="38">
        <f>IF('Data Analysis'!M465='Double Entry'!M465,0,1)</f>
        <v>0</v>
      </c>
      <c r="N465" s="38">
        <f>IF('Data Analysis'!N465='Double Entry'!N465,0,1)</f>
        <v>0</v>
      </c>
      <c r="O465" s="38">
        <f>IF('Data Analysis'!O465='Double Entry'!O465,0,1)</f>
        <v>0</v>
      </c>
      <c r="P465"/>
      <c r="Q465" s="64"/>
      <c r="U465" s="4"/>
      <c r="Z465" s="4">
        <f t="shared" si="17"/>
      </c>
      <c r="AA465" s="17"/>
      <c r="AF465" s="4"/>
    </row>
    <row r="466" spans="1:32" ht="12.75">
      <c r="A466" s="55">
        <f t="shared" si="16"/>
      </c>
      <c r="B466" s="38"/>
      <c r="C466" s="39"/>
      <c r="E466" s="15"/>
      <c r="G466" s="38">
        <f>IF('Data Analysis'!G466='Double Entry'!G466,0,1)</f>
        <v>0</v>
      </c>
      <c r="H466" s="38">
        <f>IF('Data Analysis'!H466='Double Entry'!H466,0,1)</f>
        <v>0</v>
      </c>
      <c r="I466" s="38">
        <f>IF('Data Analysis'!I466='Double Entry'!I466,0,1)</f>
        <v>0</v>
      </c>
      <c r="J466" s="38">
        <f>IF('Data Analysis'!J466='Double Entry'!J466,0,1)</f>
        <v>0</v>
      </c>
      <c r="K466" s="38">
        <f>IF('Data Analysis'!K466='Double Entry'!K466,0,1)</f>
        <v>0</v>
      </c>
      <c r="L466" s="38">
        <f>IF('Data Analysis'!L466='Double Entry'!L466,0,1)</f>
        <v>0</v>
      </c>
      <c r="M466" s="38">
        <f>IF('Data Analysis'!M466='Double Entry'!M466,0,1)</f>
        <v>0</v>
      </c>
      <c r="N466" s="38">
        <f>IF('Data Analysis'!N466='Double Entry'!N466,0,1)</f>
        <v>0</v>
      </c>
      <c r="O466" s="38">
        <f>IF('Data Analysis'!O466='Double Entry'!O466,0,1)</f>
        <v>0</v>
      </c>
      <c r="P466"/>
      <c r="Q466" s="64"/>
      <c r="U466" s="4"/>
      <c r="Z466" s="4">
        <f t="shared" si="17"/>
      </c>
      <c r="AA466" s="17"/>
      <c r="AF466" s="4"/>
    </row>
    <row r="467" spans="1:32" ht="12.75">
      <c r="A467" s="55">
        <f t="shared" si="16"/>
      </c>
      <c r="B467" s="38"/>
      <c r="C467" s="39"/>
      <c r="E467" s="15"/>
      <c r="G467" s="38">
        <f>IF('Data Analysis'!G467='Double Entry'!G467,0,1)</f>
        <v>0</v>
      </c>
      <c r="H467" s="38">
        <f>IF('Data Analysis'!H467='Double Entry'!H467,0,1)</f>
        <v>0</v>
      </c>
      <c r="I467" s="38">
        <f>IF('Data Analysis'!I467='Double Entry'!I467,0,1)</f>
        <v>0</v>
      </c>
      <c r="J467" s="38">
        <f>IF('Data Analysis'!J467='Double Entry'!J467,0,1)</f>
        <v>0</v>
      </c>
      <c r="K467" s="38">
        <f>IF('Data Analysis'!K467='Double Entry'!K467,0,1)</f>
        <v>0</v>
      </c>
      <c r="L467" s="38">
        <f>IF('Data Analysis'!L467='Double Entry'!L467,0,1)</f>
        <v>0</v>
      </c>
      <c r="M467" s="38">
        <f>IF('Data Analysis'!M467='Double Entry'!M467,0,1)</f>
        <v>0</v>
      </c>
      <c r="N467" s="38">
        <f>IF('Data Analysis'!N467='Double Entry'!N467,0,1)</f>
        <v>0</v>
      </c>
      <c r="O467" s="38">
        <f>IF('Data Analysis'!O467='Double Entry'!O467,0,1)</f>
        <v>0</v>
      </c>
      <c r="P467"/>
      <c r="Q467" s="64"/>
      <c r="U467" s="4"/>
      <c r="Z467" s="4">
        <f t="shared" si="17"/>
      </c>
      <c r="AA467" s="17"/>
      <c r="AF467" s="4"/>
    </row>
    <row r="468" spans="1:32" ht="12.75">
      <c r="A468" s="55">
        <f t="shared" si="16"/>
      </c>
      <c r="B468" s="38"/>
      <c r="C468" s="39"/>
      <c r="E468" s="15"/>
      <c r="G468" s="38">
        <f>IF('Data Analysis'!G468='Double Entry'!G468,0,1)</f>
        <v>0</v>
      </c>
      <c r="H468" s="38">
        <f>IF('Data Analysis'!H468='Double Entry'!H468,0,1)</f>
        <v>0</v>
      </c>
      <c r="I468" s="38">
        <f>IF('Data Analysis'!I468='Double Entry'!I468,0,1)</f>
        <v>0</v>
      </c>
      <c r="J468" s="38">
        <f>IF('Data Analysis'!J468='Double Entry'!J468,0,1)</f>
        <v>0</v>
      </c>
      <c r="K468" s="38">
        <f>IF('Data Analysis'!K468='Double Entry'!K468,0,1)</f>
        <v>0</v>
      </c>
      <c r="L468" s="38">
        <f>IF('Data Analysis'!L468='Double Entry'!L468,0,1)</f>
        <v>0</v>
      </c>
      <c r="M468" s="38">
        <f>IF('Data Analysis'!M468='Double Entry'!M468,0,1)</f>
        <v>0</v>
      </c>
      <c r="N468" s="38">
        <f>IF('Data Analysis'!N468='Double Entry'!N468,0,1)</f>
        <v>0</v>
      </c>
      <c r="O468" s="38">
        <f>IF('Data Analysis'!O468='Double Entry'!O468,0,1)</f>
        <v>0</v>
      </c>
      <c r="P468"/>
      <c r="Q468" s="64"/>
      <c r="U468" s="4"/>
      <c r="Z468" s="4">
        <f t="shared" si="17"/>
      </c>
      <c r="AA468" s="17"/>
      <c r="AF468" s="4"/>
    </row>
    <row r="469" spans="1:32" ht="12.75">
      <c r="A469" s="55">
        <f t="shared" si="16"/>
      </c>
      <c r="B469" s="38"/>
      <c r="C469" s="39"/>
      <c r="E469" s="15"/>
      <c r="G469" s="38">
        <f>IF('Data Analysis'!G469='Double Entry'!G469,0,1)</f>
        <v>0</v>
      </c>
      <c r="H469" s="38">
        <f>IF('Data Analysis'!H469='Double Entry'!H469,0,1)</f>
        <v>0</v>
      </c>
      <c r="I469" s="38">
        <f>IF('Data Analysis'!I469='Double Entry'!I469,0,1)</f>
        <v>0</v>
      </c>
      <c r="J469" s="38">
        <f>IF('Data Analysis'!J469='Double Entry'!J469,0,1)</f>
        <v>0</v>
      </c>
      <c r="K469" s="38">
        <f>IF('Data Analysis'!K469='Double Entry'!K469,0,1)</f>
        <v>0</v>
      </c>
      <c r="L469" s="38">
        <f>IF('Data Analysis'!L469='Double Entry'!L469,0,1)</f>
        <v>0</v>
      </c>
      <c r="M469" s="38">
        <f>IF('Data Analysis'!M469='Double Entry'!M469,0,1)</f>
        <v>0</v>
      </c>
      <c r="N469" s="38">
        <f>IF('Data Analysis'!N469='Double Entry'!N469,0,1)</f>
        <v>0</v>
      </c>
      <c r="O469" s="38">
        <f>IF('Data Analysis'!O469='Double Entry'!O469,0,1)</f>
        <v>0</v>
      </c>
      <c r="P469"/>
      <c r="Q469" s="64"/>
      <c r="U469" s="4"/>
      <c r="Z469" s="4">
        <f t="shared" si="17"/>
      </c>
      <c r="AA469" s="17"/>
      <c r="AF469" s="4"/>
    </row>
    <row r="470" spans="1:32" ht="12.75">
      <c r="A470" s="55">
        <f t="shared" si="16"/>
      </c>
      <c r="B470" s="38"/>
      <c r="C470" s="39"/>
      <c r="E470" s="15"/>
      <c r="G470" s="38">
        <f>IF('Data Analysis'!G470='Double Entry'!G470,0,1)</f>
        <v>0</v>
      </c>
      <c r="H470" s="38">
        <f>IF('Data Analysis'!H470='Double Entry'!H470,0,1)</f>
        <v>0</v>
      </c>
      <c r="I470" s="38">
        <f>IF('Data Analysis'!I470='Double Entry'!I470,0,1)</f>
        <v>0</v>
      </c>
      <c r="J470" s="38">
        <f>IF('Data Analysis'!J470='Double Entry'!J470,0,1)</f>
        <v>0</v>
      </c>
      <c r="K470" s="38">
        <f>IF('Data Analysis'!K470='Double Entry'!K470,0,1)</f>
        <v>0</v>
      </c>
      <c r="L470" s="38">
        <f>IF('Data Analysis'!L470='Double Entry'!L470,0,1)</f>
        <v>0</v>
      </c>
      <c r="M470" s="38">
        <f>IF('Data Analysis'!M470='Double Entry'!M470,0,1)</f>
        <v>0</v>
      </c>
      <c r="N470" s="38">
        <f>IF('Data Analysis'!N470='Double Entry'!N470,0,1)</f>
        <v>0</v>
      </c>
      <c r="O470" s="38">
        <f>IF('Data Analysis'!O470='Double Entry'!O470,0,1)</f>
        <v>0</v>
      </c>
      <c r="P470"/>
      <c r="Q470" s="64"/>
      <c r="U470" s="4"/>
      <c r="Z470" s="4">
        <f t="shared" si="17"/>
      </c>
      <c r="AA470" s="17"/>
      <c r="AF470" s="4"/>
    </row>
    <row r="471" spans="1:32" ht="12.75">
      <c r="A471" s="55">
        <f t="shared" si="16"/>
      </c>
      <c r="B471" s="38"/>
      <c r="C471" s="39"/>
      <c r="E471" s="15"/>
      <c r="G471" s="38">
        <f>IF('Data Analysis'!G471='Double Entry'!G471,0,1)</f>
        <v>0</v>
      </c>
      <c r="H471" s="38">
        <f>IF('Data Analysis'!H471='Double Entry'!H471,0,1)</f>
        <v>0</v>
      </c>
      <c r="I471" s="38">
        <f>IF('Data Analysis'!I471='Double Entry'!I471,0,1)</f>
        <v>0</v>
      </c>
      <c r="J471" s="38">
        <f>IF('Data Analysis'!J471='Double Entry'!J471,0,1)</f>
        <v>0</v>
      </c>
      <c r="K471" s="38">
        <f>IF('Data Analysis'!K471='Double Entry'!K471,0,1)</f>
        <v>0</v>
      </c>
      <c r="L471" s="38">
        <f>IF('Data Analysis'!L471='Double Entry'!L471,0,1)</f>
        <v>0</v>
      </c>
      <c r="M471" s="38">
        <f>IF('Data Analysis'!M471='Double Entry'!M471,0,1)</f>
        <v>0</v>
      </c>
      <c r="N471" s="38">
        <f>IF('Data Analysis'!N471='Double Entry'!N471,0,1)</f>
        <v>0</v>
      </c>
      <c r="O471" s="38">
        <f>IF('Data Analysis'!O471='Double Entry'!O471,0,1)</f>
        <v>0</v>
      </c>
      <c r="P471"/>
      <c r="Q471" s="64"/>
      <c r="U471" s="4"/>
      <c r="Z471" s="4">
        <f t="shared" si="17"/>
      </c>
      <c r="AA471" s="17"/>
      <c r="AF471" s="4"/>
    </row>
    <row r="472" spans="1:32" ht="12.75">
      <c r="A472" s="55">
        <f t="shared" si="16"/>
      </c>
      <c r="B472" s="38"/>
      <c r="C472" s="39"/>
      <c r="E472" s="15"/>
      <c r="G472" s="38">
        <f>IF('Data Analysis'!G472='Double Entry'!G472,0,1)</f>
        <v>0</v>
      </c>
      <c r="H472" s="38">
        <f>IF('Data Analysis'!H472='Double Entry'!H472,0,1)</f>
        <v>0</v>
      </c>
      <c r="I472" s="38">
        <f>IF('Data Analysis'!I472='Double Entry'!I472,0,1)</f>
        <v>0</v>
      </c>
      <c r="J472" s="38">
        <f>IF('Data Analysis'!J472='Double Entry'!J472,0,1)</f>
        <v>0</v>
      </c>
      <c r="K472" s="38">
        <f>IF('Data Analysis'!K472='Double Entry'!K472,0,1)</f>
        <v>0</v>
      </c>
      <c r="L472" s="38">
        <f>IF('Data Analysis'!L472='Double Entry'!L472,0,1)</f>
        <v>0</v>
      </c>
      <c r="M472" s="38">
        <f>IF('Data Analysis'!M472='Double Entry'!M472,0,1)</f>
        <v>0</v>
      </c>
      <c r="N472" s="38">
        <f>IF('Data Analysis'!N472='Double Entry'!N472,0,1)</f>
        <v>0</v>
      </c>
      <c r="O472" s="38">
        <f>IF('Data Analysis'!O472='Double Entry'!O472,0,1)</f>
        <v>0</v>
      </c>
      <c r="P472"/>
      <c r="Q472" s="64"/>
      <c r="U472" s="4"/>
      <c r="Z472" s="4">
        <f t="shared" si="17"/>
      </c>
      <c r="AA472" s="17"/>
      <c r="AF472" s="4"/>
    </row>
    <row r="473" spans="1:32" ht="12.75">
      <c r="A473" s="55">
        <f t="shared" si="16"/>
      </c>
      <c r="B473" s="38"/>
      <c r="C473" s="39"/>
      <c r="E473" s="15"/>
      <c r="G473" s="38">
        <f>IF('Data Analysis'!G473='Double Entry'!G473,0,1)</f>
        <v>0</v>
      </c>
      <c r="H473" s="38">
        <f>IF('Data Analysis'!H473='Double Entry'!H473,0,1)</f>
        <v>0</v>
      </c>
      <c r="I473" s="38">
        <f>IF('Data Analysis'!I473='Double Entry'!I473,0,1)</f>
        <v>0</v>
      </c>
      <c r="J473" s="38">
        <f>IF('Data Analysis'!J473='Double Entry'!J473,0,1)</f>
        <v>0</v>
      </c>
      <c r="K473" s="38">
        <f>IF('Data Analysis'!K473='Double Entry'!K473,0,1)</f>
        <v>0</v>
      </c>
      <c r="L473" s="38">
        <f>IF('Data Analysis'!L473='Double Entry'!L473,0,1)</f>
        <v>0</v>
      </c>
      <c r="M473" s="38">
        <f>IF('Data Analysis'!M473='Double Entry'!M473,0,1)</f>
        <v>0</v>
      </c>
      <c r="N473" s="38">
        <f>IF('Data Analysis'!N473='Double Entry'!N473,0,1)</f>
        <v>0</v>
      </c>
      <c r="O473" s="38">
        <f>IF('Data Analysis'!O473='Double Entry'!O473,0,1)</f>
        <v>0</v>
      </c>
      <c r="P473"/>
      <c r="Q473" s="64"/>
      <c r="U473" s="4"/>
      <c r="Z473" s="4">
        <f t="shared" si="17"/>
      </c>
      <c r="AA473" s="17"/>
      <c r="AF473" s="4"/>
    </row>
    <row r="474" spans="1:32" ht="12.75">
      <c r="A474" s="55">
        <f t="shared" si="16"/>
      </c>
      <c r="B474" s="38"/>
      <c r="C474" s="39"/>
      <c r="E474" s="15"/>
      <c r="G474" s="38">
        <f>IF('Data Analysis'!G474='Double Entry'!G474,0,1)</f>
        <v>0</v>
      </c>
      <c r="H474" s="38">
        <f>IF('Data Analysis'!H474='Double Entry'!H474,0,1)</f>
        <v>0</v>
      </c>
      <c r="I474" s="38">
        <f>IF('Data Analysis'!I474='Double Entry'!I474,0,1)</f>
        <v>0</v>
      </c>
      <c r="J474" s="38">
        <f>IF('Data Analysis'!J474='Double Entry'!J474,0,1)</f>
        <v>0</v>
      </c>
      <c r="K474" s="38">
        <f>IF('Data Analysis'!K474='Double Entry'!K474,0,1)</f>
        <v>0</v>
      </c>
      <c r="L474" s="38">
        <f>IF('Data Analysis'!L474='Double Entry'!L474,0,1)</f>
        <v>0</v>
      </c>
      <c r="M474" s="38">
        <f>IF('Data Analysis'!M474='Double Entry'!M474,0,1)</f>
        <v>0</v>
      </c>
      <c r="N474" s="38">
        <f>IF('Data Analysis'!N474='Double Entry'!N474,0,1)</f>
        <v>0</v>
      </c>
      <c r="O474" s="38">
        <f>IF('Data Analysis'!O474='Double Entry'!O474,0,1)</f>
        <v>0</v>
      </c>
      <c r="P474"/>
      <c r="Q474" s="64"/>
      <c r="U474" s="4"/>
      <c r="Z474" s="4">
        <f t="shared" si="17"/>
      </c>
      <c r="AA474" s="17"/>
      <c r="AF474" s="4"/>
    </row>
    <row r="475" spans="1:32" ht="12.75">
      <c r="A475" s="55">
        <f t="shared" si="16"/>
      </c>
      <c r="B475" s="38"/>
      <c r="C475" s="39"/>
      <c r="E475" s="15"/>
      <c r="G475" s="38">
        <f>IF('Data Analysis'!G475='Double Entry'!G475,0,1)</f>
        <v>0</v>
      </c>
      <c r="H475" s="38">
        <f>IF('Data Analysis'!H475='Double Entry'!H475,0,1)</f>
        <v>0</v>
      </c>
      <c r="I475" s="38">
        <f>IF('Data Analysis'!I475='Double Entry'!I475,0,1)</f>
        <v>0</v>
      </c>
      <c r="J475" s="38">
        <f>IF('Data Analysis'!J475='Double Entry'!J475,0,1)</f>
        <v>0</v>
      </c>
      <c r="K475" s="38">
        <f>IF('Data Analysis'!K475='Double Entry'!K475,0,1)</f>
        <v>0</v>
      </c>
      <c r="L475" s="38">
        <f>IF('Data Analysis'!L475='Double Entry'!L475,0,1)</f>
        <v>0</v>
      </c>
      <c r="M475" s="38">
        <f>IF('Data Analysis'!M475='Double Entry'!M475,0,1)</f>
        <v>0</v>
      </c>
      <c r="N475" s="38">
        <f>IF('Data Analysis'!N475='Double Entry'!N475,0,1)</f>
        <v>0</v>
      </c>
      <c r="O475" s="38">
        <f>IF('Data Analysis'!O475='Double Entry'!O475,0,1)</f>
        <v>0</v>
      </c>
      <c r="P475"/>
      <c r="Q475" s="64"/>
      <c r="U475" s="4"/>
      <c r="Z475" s="4">
        <f t="shared" si="17"/>
      </c>
      <c r="AA475" s="17"/>
      <c r="AF475" s="4"/>
    </row>
    <row r="476" spans="1:32" ht="12.75">
      <c r="A476" s="55">
        <f t="shared" si="16"/>
      </c>
      <c r="B476" s="38"/>
      <c r="C476" s="39"/>
      <c r="E476" s="15"/>
      <c r="G476" s="38">
        <f>IF('Data Analysis'!G476='Double Entry'!G476,0,1)</f>
        <v>0</v>
      </c>
      <c r="H476" s="38">
        <f>IF('Data Analysis'!H476='Double Entry'!H476,0,1)</f>
        <v>0</v>
      </c>
      <c r="I476" s="38">
        <f>IF('Data Analysis'!I476='Double Entry'!I476,0,1)</f>
        <v>0</v>
      </c>
      <c r="J476" s="38">
        <f>IF('Data Analysis'!J476='Double Entry'!J476,0,1)</f>
        <v>0</v>
      </c>
      <c r="K476" s="38">
        <f>IF('Data Analysis'!K476='Double Entry'!K476,0,1)</f>
        <v>0</v>
      </c>
      <c r="L476" s="38">
        <f>IF('Data Analysis'!L476='Double Entry'!L476,0,1)</f>
        <v>0</v>
      </c>
      <c r="M476" s="38">
        <f>IF('Data Analysis'!M476='Double Entry'!M476,0,1)</f>
        <v>0</v>
      </c>
      <c r="N476" s="38">
        <f>IF('Data Analysis'!N476='Double Entry'!N476,0,1)</f>
        <v>0</v>
      </c>
      <c r="O476" s="38">
        <f>IF('Data Analysis'!O476='Double Entry'!O476,0,1)</f>
        <v>0</v>
      </c>
      <c r="P476"/>
      <c r="Q476" s="64"/>
      <c r="U476" s="4"/>
      <c r="Z476" s="4">
        <f t="shared" si="17"/>
      </c>
      <c r="AA476" s="17"/>
      <c r="AF476" s="4"/>
    </row>
    <row r="477" spans="1:32" ht="12.75">
      <c r="A477" s="55">
        <f t="shared" si="16"/>
      </c>
      <c r="B477" s="38"/>
      <c r="C477" s="39"/>
      <c r="E477" s="15"/>
      <c r="G477" s="38">
        <f>IF('Data Analysis'!G477='Double Entry'!G477,0,1)</f>
        <v>0</v>
      </c>
      <c r="H477" s="38">
        <f>IF('Data Analysis'!H477='Double Entry'!H477,0,1)</f>
        <v>0</v>
      </c>
      <c r="I477" s="38">
        <f>IF('Data Analysis'!I477='Double Entry'!I477,0,1)</f>
        <v>0</v>
      </c>
      <c r="J477" s="38">
        <f>IF('Data Analysis'!J477='Double Entry'!J477,0,1)</f>
        <v>0</v>
      </c>
      <c r="K477" s="38">
        <f>IF('Data Analysis'!K477='Double Entry'!K477,0,1)</f>
        <v>0</v>
      </c>
      <c r="L477" s="38">
        <f>IF('Data Analysis'!L477='Double Entry'!L477,0,1)</f>
        <v>0</v>
      </c>
      <c r="M477" s="38">
        <f>IF('Data Analysis'!M477='Double Entry'!M477,0,1)</f>
        <v>0</v>
      </c>
      <c r="N477" s="38">
        <f>IF('Data Analysis'!N477='Double Entry'!N477,0,1)</f>
        <v>0</v>
      </c>
      <c r="O477" s="38">
        <f>IF('Data Analysis'!O477='Double Entry'!O477,0,1)</f>
        <v>0</v>
      </c>
      <c r="P477"/>
      <c r="Q477" s="64"/>
      <c r="U477" s="4"/>
      <c r="Z477" s="4">
        <f t="shared" si="17"/>
      </c>
      <c r="AA477" s="17"/>
      <c r="AF477" s="4"/>
    </row>
    <row r="478" spans="1:32" ht="12.75">
      <c r="A478" s="55">
        <f t="shared" si="16"/>
      </c>
      <c r="B478" s="38"/>
      <c r="C478" s="39"/>
      <c r="E478" s="15"/>
      <c r="G478" s="38">
        <f>IF('Data Analysis'!G478='Double Entry'!G478,0,1)</f>
        <v>0</v>
      </c>
      <c r="H478" s="38">
        <f>IF('Data Analysis'!H478='Double Entry'!H478,0,1)</f>
        <v>0</v>
      </c>
      <c r="I478" s="38">
        <f>IF('Data Analysis'!I478='Double Entry'!I478,0,1)</f>
        <v>0</v>
      </c>
      <c r="J478" s="38">
        <f>IF('Data Analysis'!J478='Double Entry'!J478,0,1)</f>
        <v>0</v>
      </c>
      <c r="K478" s="38">
        <f>IF('Data Analysis'!K478='Double Entry'!K478,0,1)</f>
        <v>0</v>
      </c>
      <c r="L478" s="38">
        <f>IF('Data Analysis'!L478='Double Entry'!L478,0,1)</f>
        <v>0</v>
      </c>
      <c r="M478" s="38">
        <f>IF('Data Analysis'!M478='Double Entry'!M478,0,1)</f>
        <v>0</v>
      </c>
      <c r="N478" s="38">
        <f>IF('Data Analysis'!N478='Double Entry'!N478,0,1)</f>
        <v>0</v>
      </c>
      <c r="O478" s="38">
        <f>IF('Data Analysis'!O478='Double Entry'!O478,0,1)</f>
        <v>0</v>
      </c>
      <c r="P478"/>
      <c r="Q478" s="64"/>
      <c r="U478" s="4"/>
      <c r="Z478" s="4">
        <f t="shared" si="17"/>
      </c>
      <c r="AA478" s="17"/>
      <c r="AF478" s="4"/>
    </row>
    <row r="479" spans="1:32" ht="12.75">
      <c r="A479" s="55">
        <f t="shared" si="16"/>
      </c>
      <c r="B479" s="38"/>
      <c r="C479" s="39"/>
      <c r="E479" s="15"/>
      <c r="G479" s="38">
        <f>IF('Data Analysis'!G479='Double Entry'!G479,0,1)</f>
        <v>0</v>
      </c>
      <c r="H479" s="38">
        <f>IF('Data Analysis'!H479='Double Entry'!H479,0,1)</f>
        <v>0</v>
      </c>
      <c r="I479" s="38">
        <f>IF('Data Analysis'!I479='Double Entry'!I479,0,1)</f>
        <v>0</v>
      </c>
      <c r="J479" s="38">
        <f>IF('Data Analysis'!J479='Double Entry'!J479,0,1)</f>
        <v>0</v>
      </c>
      <c r="K479" s="38">
        <f>IF('Data Analysis'!K479='Double Entry'!K479,0,1)</f>
        <v>0</v>
      </c>
      <c r="L479" s="38">
        <f>IF('Data Analysis'!L479='Double Entry'!L479,0,1)</f>
        <v>0</v>
      </c>
      <c r="M479" s="38">
        <f>IF('Data Analysis'!M479='Double Entry'!M479,0,1)</f>
        <v>0</v>
      </c>
      <c r="N479" s="38">
        <f>IF('Data Analysis'!N479='Double Entry'!N479,0,1)</f>
        <v>0</v>
      </c>
      <c r="O479" s="38">
        <f>IF('Data Analysis'!O479='Double Entry'!O479,0,1)</f>
        <v>0</v>
      </c>
      <c r="P479"/>
      <c r="Q479" s="64"/>
      <c r="U479" s="4"/>
      <c r="Z479" s="4">
        <f t="shared" si="17"/>
      </c>
      <c r="AA479" s="17"/>
      <c r="AF479" s="4"/>
    </row>
    <row r="480" spans="1:32" ht="12.75">
      <c r="A480" s="55">
        <f t="shared" si="16"/>
      </c>
      <c r="B480" s="38"/>
      <c r="C480" s="39"/>
      <c r="E480" s="15"/>
      <c r="G480" s="38">
        <f>IF('Data Analysis'!G480='Double Entry'!G480,0,1)</f>
        <v>0</v>
      </c>
      <c r="H480" s="38">
        <f>IF('Data Analysis'!H480='Double Entry'!H480,0,1)</f>
        <v>0</v>
      </c>
      <c r="I480" s="38">
        <f>IF('Data Analysis'!I480='Double Entry'!I480,0,1)</f>
        <v>0</v>
      </c>
      <c r="J480" s="38">
        <f>IF('Data Analysis'!J480='Double Entry'!J480,0,1)</f>
        <v>0</v>
      </c>
      <c r="K480" s="38">
        <f>IF('Data Analysis'!K480='Double Entry'!K480,0,1)</f>
        <v>0</v>
      </c>
      <c r="L480" s="38">
        <f>IF('Data Analysis'!L480='Double Entry'!L480,0,1)</f>
        <v>0</v>
      </c>
      <c r="M480" s="38">
        <f>IF('Data Analysis'!M480='Double Entry'!M480,0,1)</f>
        <v>0</v>
      </c>
      <c r="N480" s="38">
        <f>IF('Data Analysis'!N480='Double Entry'!N480,0,1)</f>
        <v>0</v>
      </c>
      <c r="O480" s="38">
        <f>IF('Data Analysis'!O480='Double Entry'!O480,0,1)</f>
        <v>0</v>
      </c>
      <c r="P480"/>
      <c r="Q480" s="64"/>
      <c r="U480" s="4"/>
      <c r="Z480" s="4">
        <f t="shared" si="17"/>
      </c>
      <c r="AA480" s="17"/>
      <c r="AF480" s="4"/>
    </row>
    <row r="481" spans="1:32" ht="12.75">
      <c r="A481" s="55">
        <f t="shared" si="16"/>
      </c>
      <c r="B481" s="38"/>
      <c r="C481" s="39"/>
      <c r="E481" s="15"/>
      <c r="G481" s="38">
        <f>IF('Data Analysis'!G481='Double Entry'!G481,0,1)</f>
        <v>0</v>
      </c>
      <c r="H481" s="38">
        <f>IF('Data Analysis'!H481='Double Entry'!H481,0,1)</f>
        <v>0</v>
      </c>
      <c r="I481" s="38">
        <f>IF('Data Analysis'!I481='Double Entry'!I481,0,1)</f>
        <v>0</v>
      </c>
      <c r="J481" s="38">
        <f>IF('Data Analysis'!J481='Double Entry'!J481,0,1)</f>
        <v>0</v>
      </c>
      <c r="K481" s="38">
        <f>IF('Data Analysis'!K481='Double Entry'!K481,0,1)</f>
        <v>0</v>
      </c>
      <c r="L481" s="38">
        <f>IF('Data Analysis'!L481='Double Entry'!L481,0,1)</f>
        <v>0</v>
      </c>
      <c r="M481" s="38">
        <f>IF('Data Analysis'!M481='Double Entry'!M481,0,1)</f>
        <v>0</v>
      </c>
      <c r="N481" s="38">
        <f>IF('Data Analysis'!N481='Double Entry'!N481,0,1)</f>
        <v>0</v>
      </c>
      <c r="O481" s="38">
        <f>IF('Data Analysis'!O481='Double Entry'!O481,0,1)</f>
        <v>0</v>
      </c>
      <c r="P481"/>
      <c r="Q481" s="64"/>
      <c r="U481" s="4"/>
      <c r="Z481" s="4">
        <f t="shared" si="17"/>
      </c>
      <c r="AA481" s="17"/>
      <c r="AF481" s="4"/>
    </row>
    <row r="482" spans="1:32" ht="12.75">
      <c r="A482" s="55">
        <f t="shared" si="16"/>
      </c>
      <c r="B482" s="38"/>
      <c r="C482" s="39"/>
      <c r="E482" s="15"/>
      <c r="G482" s="38">
        <f>IF('Data Analysis'!G482='Double Entry'!G482,0,1)</f>
        <v>0</v>
      </c>
      <c r="H482" s="38">
        <f>IF('Data Analysis'!H482='Double Entry'!H482,0,1)</f>
        <v>0</v>
      </c>
      <c r="I482" s="38">
        <f>IF('Data Analysis'!I482='Double Entry'!I482,0,1)</f>
        <v>0</v>
      </c>
      <c r="J482" s="38">
        <f>IF('Data Analysis'!J482='Double Entry'!J482,0,1)</f>
        <v>0</v>
      </c>
      <c r="K482" s="38">
        <f>IF('Data Analysis'!K482='Double Entry'!K482,0,1)</f>
        <v>0</v>
      </c>
      <c r="L482" s="38">
        <f>IF('Data Analysis'!L482='Double Entry'!L482,0,1)</f>
        <v>0</v>
      </c>
      <c r="M482" s="38">
        <f>IF('Data Analysis'!M482='Double Entry'!M482,0,1)</f>
        <v>0</v>
      </c>
      <c r="N482" s="38">
        <f>IF('Data Analysis'!N482='Double Entry'!N482,0,1)</f>
        <v>0</v>
      </c>
      <c r="O482" s="38">
        <f>IF('Data Analysis'!O482='Double Entry'!O482,0,1)</f>
        <v>0</v>
      </c>
      <c r="P482"/>
      <c r="Q482" s="64"/>
      <c r="U482" s="4"/>
      <c r="Z482" s="4">
        <f t="shared" si="17"/>
      </c>
      <c r="AA482" s="17"/>
      <c r="AF482" s="4"/>
    </row>
    <row r="483" spans="1:32" ht="12.75">
      <c r="A483" s="55">
        <f t="shared" si="16"/>
      </c>
      <c r="B483" s="38"/>
      <c r="C483" s="39"/>
      <c r="E483" s="15"/>
      <c r="G483" s="38">
        <f>IF('Data Analysis'!G483='Double Entry'!G483,0,1)</f>
        <v>0</v>
      </c>
      <c r="H483" s="38">
        <f>IF('Data Analysis'!H483='Double Entry'!H483,0,1)</f>
        <v>0</v>
      </c>
      <c r="I483" s="38">
        <f>IF('Data Analysis'!I483='Double Entry'!I483,0,1)</f>
        <v>0</v>
      </c>
      <c r="J483" s="38">
        <f>IF('Data Analysis'!J483='Double Entry'!J483,0,1)</f>
        <v>0</v>
      </c>
      <c r="K483" s="38">
        <f>IF('Data Analysis'!K483='Double Entry'!K483,0,1)</f>
        <v>0</v>
      </c>
      <c r="L483" s="38">
        <f>IF('Data Analysis'!L483='Double Entry'!L483,0,1)</f>
        <v>0</v>
      </c>
      <c r="M483" s="38">
        <f>IF('Data Analysis'!M483='Double Entry'!M483,0,1)</f>
        <v>0</v>
      </c>
      <c r="N483" s="38">
        <f>IF('Data Analysis'!N483='Double Entry'!N483,0,1)</f>
        <v>0</v>
      </c>
      <c r="O483" s="38">
        <f>IF('Data Analysis'!O483='Double Entry'!O483,0,1)</f>
        <v>0</v>
      </c>
      <c r="P483"/>
      <c r="Q483" s="64"/>
      <c r="U483" s="4"/>
      <c r="Z483" s="4">
        <f t="shared" si="17"/>
      </c>
      <c r="AA483" s="17"/>
      <c r="AF483" s="4"/>
    </row>
    <row r="484" spans="1:32" ht="12.75">
      <c r="A484" s="55">
        <f t="shared" si="16"/>
      </c>
      <c r="B484" s="38"/>
      <c r="C484" s="39"/>
      <c r="E484" s="15"/>
      <c r="G484" s="38">
        <f>IF('Data Analysis'!G484='Double Entry'!G484,0,1)</f>
        <v>0</v>
      </c>
      <c r="H484" s="38">
        <f>IF('Data Analysis'!H484='Double Entry'!H484,0,1)</f>
        <v>0</v>
      </c>
      <c r="I484" s="38">
        <f>IF('Data Analysis'!I484='Double Entry'!I484,0,1)</f>
        <v>0</v>
      </c>
      <c r="J484" s="38">
        <f>IF('Data Analysis'!J484='Double Entry'!J484,0,1)</f>
        <v>0</v>
      </c>
      <c r="K484" s="38">
        <f>IF('Data Analysis'!K484='Double Entry'!K484,0,1)</f>
        <v>0</v>
      </c>
      <c r="L484" s="38">
        <f>IF('Data Analysis'!L484='Double Entry'!L484,0,1)</f>
        <v>0</v>
      </c>
      <c r="M484" s="38">
        <f>IF('Data Analysis'!M484='Double Entry'!M484,0,1)</f>
        <v>0</v>
      </c>
      <c r="N484" s="38">
        <f>IF('Data Analysis'!N484='Double Entry'!N484,0,1)</f>
        <v>0</v>
      </c>
      <c r="O484" s="38">
        <f>IF('Data Analysis'!O484='Double Entry'!O484,0,1)</f>
        <v>0</v>
      </c>
      <c r="P484"/>
      <c r="Q484" s="64"/>
      <c r="U484" s="4"/>
      <c r="Z484" s="4">
        <f t="shared" si="17"/>
      </c>
      <c r="AA484" s="17"/>
      <c r="AF484" s="4"/>
    </row>
    <row r="485" spans="1:32" ht="12.75">
      <c r="A485" s="55">
        <f t="shared" si="16"/>
      </c>
      <c r="B485" s="38"/>
      <c r="C485" s="39"/>
      <c r="E485" s="15"/>
      <c r="G485" s="38">
        <f>IF('Data Analysis'!G485='Double Entry'!G485,0,1)</f>
        <v>0</v>
      </c>
      <c r="H485" s="38">
        <f>IF('Data Analysis'!H485='Double Entry'!H485,0,1)</f>
        <v>0</v>
      </c>
      <c r="I485" s="38">
        <f>IF('Data Analysis'!I485='Double Entry'!I485,0,1)</f>
        <v>0</v>
      </c>
      <c r="J485" s="38">
        <f>IF('Data Analysis'!J485='Double Entry'!J485,0,1)</f>
        <v>0</v>
      </c>
      <c r="K485" s="38">
        <f>IF('Data Analysis'!K485='Double Entry'!K485,0,1)</f>
        <v>0</v>
      </c>
      <c r="L485" s="38">
        <f>IF('Data Analysis'!L485='Double Entry'!L485,0,1)</f>
        <v>0</v>
      </c>
      <c r="M485" s="38">
        <f>IF('Data Analysis'!M485='Double Entry'!M485,0,1)</f>
        <v>0</v>
      </c>
      <c r="N485" s="38">
        <f>IF('Data Analysis'!N485='Double Entry'!N485,0,1)</f>
        <v>0</v>
      </c>
      <c r="O485" s="38">
        <f>IF('Data Analysis'!O485='Double Entry'!O485,0,1)</f>
        <v>0</v>
      </c>
      <c r="P485"/>
      <c r="Q485" s="64"/>
      <c r="U485" s="4"/>
      <c r="Z485" s="4">
        <f t="shared" si="17"/>
      </c>
      <c r="AA485" s="17"/>
      <c r="AF485" s="4"/>
    </row>
    <row r="486" spans="1:32" ht="12.75">
      <c r="A486" s="55">
        <f t="shared" si="16"/>
      </c>
      <c r="B486" s="38"/>
      <c r="C486" s="39"/>
      <c r="E486" s="15"/>
      <c r="G486" s="38">
        <f>IF('Data Analysis'!G486='Double Entry'!G486,0,1)</f>
        <v>0</v>
      </c>
      <c r="H486" s="38">
        <f>IF('Data Analysis'!H486='Double Entry'!H486,0,1)</f>
        <v>0</v>
      </c>
      <c r="I486" s="38">
        <f>IF('Data Analysis'!I486='Double Entry'!I486,0,1)</f>
        <v>0</v>
      </c>
      <c r="J486" s="38">
        <f>IF('Data Analysis'!J486='Double Entry'!J486,0,1)</f>
        <v>0</v>
      </c>
      <c r="K486" s="38">
        <f>IF('Data Analysis'!K486='Double Entry'!K486,0,1)</f>
        <v>0</v>
      </c>
      <c r="L486" s="38">
        <f>IF('Data Analysis'!L486='Double Entry'!L486,0,1)</f>
        <v>0</v>
      </c>
      <c r="M486" s="38">
        <f>IF('Data Analysis'!M486='Double Entry'!M486,0,1)</f>
        <v>0</v>
      </c>
      <c r="N486" s="38">
        <f>IF('Data Analysis'!N486='Double Entry'!N486,0,1)</f>
        <v>0</v>
      </c>
      <c r="O486" s="38">
        <f>IF('Data Analysis'!O486='Double Entry'!O486,0,1)</f>
        <v>0</v>
      </c>
      <c r="P486"/>
      <c r="Q486" s="64"/>
      <c r="U486" s="4"/>
      <c r="Z486" s="4">
        <f t="shared" si="17"/>
      </c>
      <c r="AA486" s="17"/>
      <c r="AF486" s="4"/>
    </row>
    <row r="487" spans="1:32" ht="12.75">
      <c r="A487" s="55">
        <f t="shared" si="16"/>
      </c>
      <c r="B487" s="38"/>
      <c r="C487" s="39"/>
      <c r="E487" s="15"/>
      <c r="G487" s="38">
        <f>IF('Data Analysis'!G487='Double Entry'!G487,0,1)</f>
        <v>0</v>
      </c>
      <c r="H487" s="38">
        <f>IF('Data Analysis'!H487='Double Entry'!H487,0,1)</f>
        <v>0</v>
      </c>
      <c r="I487" s="38">
        <f>IF('Data Analysis'!I487='Double Entry'!I487,0,1)</f>
        <v>0</v>
      </c>
      <c r="J487" s="38">
        <f>IF('Data Analysis'!J487='Double Entry'!J487,0,1)</f>
        <v>0</v>
      </c>
      <c r="K487" s="38">
        <f>IF('Data Analysis'!K487='Double Entry'!K487,0,1)</f>
        <v>0</v>
      </c>
      <c r="L487" s="38">
        <f>IF('Data Analysis'!L487='Double Entry'!L487,0,1)</f>
        <v>0</v>
      </c>
      <c r="M487" s="38">
        <f>IF('Data Analysis'!M487='Double Entry'!M487,0,1)</f>
        <v>0</v>
      </c>
      <c r="N487" s="38">
        <f>IF('Data Analysis'!N487='Double Entry'!N487,0,1)</f>
        <v>0</v>
      </c>
      <c r="O487" s="38">
        <f>IF('Data Analysis'!O487='Double Entry'!O487,0,1)</f>
        <v>0</v>
      </c>
      <c r="P487"/>
      <c r="Q487" s="64"/>
      <c r="U487" s="4"/>
      <c r="Z487" s="4">
        <f t="shared" si="17"/>
      </c>
      <c r="AA487" s="17"/>
      <c r="AF487" s="4"/>
    </row>
    <row r="488" spans="1:32" ht="12.75">
      <c r="A488" s="55">
        <f t="shared" si="16"/>
      </c>
      <c r="B488" s="38"/>
      <c r="C488" s="39"/>
      <c r="E488" s="15"/>
      <c r="G488" s="38">
        <f>IF('Data Analysis'!G488='Double Entry'!G488,0,1)</f>
        <v>0</v>
      </c>
      <c r="H488" s="38">
        <f>IF('Data Analysis'!H488='Double Entry'!H488,0,1)</f>
        <v>0</v>
      </c>
      <c r="I488" s="38">
        <f>IF('Data Analysis'!I488='Double Entry'!I488,0,1)</f>
        <v>0</v>
      </c>
      <c r="J488" s="38">
        <f>IF('Data Analysis'!J488='Double Entry'!J488,0,1)</f>
        <v>0</v>
      </c>
      <c r="K488" s="38">
        <f>IF('Data Analysis'!K488='Double Entry'!K488,0,1)</f>
        <v>0</v>
      </c>
      <c r="L488" s="38">
        <f>IF('Data Analysis'!L488='Double Entry'!L488,0,1)</f>
        <v>0</v>
      </c>
      <c r="M488" s="38">
        <f>IF('Data Analysis'!M488='Double Entry'!M488,0,1)</f>
        <v>0</v>
      </c>
      <c r="N488" s="38">
        <f>IF('Data Analysis'!N488='Double Entry'!N488,0,1)</f>
        <v>0</v>
      </c>
      <c r="O488" s="38">
        <f>IF('Data Analysis'!O488='Double Entry'!O488,0,1)</f>
        <v>0</v>
      </c>
      <c r="P488"/>
      <c r="Q488" s="64"/>
      <c r="U488" s="4"/>
      <c r="Z488" s="4">
        <f t="shared" si="17"/>
      </c>
      <c r="AA488" s="17"/>
      <c r="AF488" s="4"/>
    </row>
    <row r="489" spans="1:32" ht="12.75">
      <c r="A489" s="55">
        <f t="shared" si="16"/>
      </c>
      <c r="B489" s="38"/>
      <c r="C489" s="39"/>
      <c r="E489" s="15"/>
      <c r="G489" s="38">
        <f>IF('Data Analysis'!G489='Double Entry'!G489,0,1)</f>
        <v>0</v>
      </c>
      <c r="H489" s="38">
        <f>IF('Data Analysis'!H489='Double Entry'!H489,0,1)</f>
        <v>0</v>
      </c>
      <c r="I489" s="38">
        <f>IF('Data Analysis'!I489='Double Entry'!I489,0,1)</f>
        <v>0</v>
      </c>
      <c r="J489" s="38">
        <f>IF('Data Analysis'!J489='Double Entry'!J489,0,1)</f>
        <v>0</v>
      </c>
      <c r="K489" s="38">
        <f>IF('Data Analysis'!K489='Double Entry'!K489,0,1)</f>
        <v>0</v>
      </c>
      <c r="L489" s="38">
        <f>IF('Data Analysis'!L489='Double Entry'!L489,0,1)</f>
        <v>0</v>
      </c>
      <c r="M489" s="38">
        <f>IF('Data Analysis'!M489='Double Entry'!M489,0,1)</f>
        <v>0</v>
      </c>
      <c r="N489" s="38">
        <f>IF('Data Analysis'!N489='Double Entry'!N489,0,1)</f>
        <v>0</v>
      </c>
      <c r="O489" s="38">
        <f>IF('Data Analysis'!O489='Double Entry'!O489,0,1)</f>
        <v>0</v>
      </c>
      <c r="P489"/>
      <c r="Q489" s="64"/>
      <c r="U489" s="4"/>
      <c r="Z489" s="4">
        <f t="shared" si="17"/>
      </c>
      <c r="AA489" s="17"/>
      <c r="AF489" s="4"/>
    </row>
    <row r="490" spans="1:32" ht="12.75">
      <c r="A490" s="55">
        <f t="shared" si="16"/>
      </c>
      <c r="B490" s="38"/>
      <c r="C490" s="39"/>
      <c r="E490" s="15"/>
      <c r="G490" s="38">
        <f>IF('Data Analysis'!G490='Double Entry'!G490,0,1)</f>
        <v>0</v>
      </c>
      <c r="H490" s="38">
        <f>IF('Data Analysis'!H490='Double Entry'!H490,0,1)</f>
        <v>0</v>
      </c>
      <c r="I490" s="38">
        <f>IF('Data Analysis'!I490='Double Entry'!I490,0,1)</f>
        <v>0</v>
      </c>
      <c r="J490" s="38">
        <f>IF('Data Analysis'!J490='Double Entry'!J490,0,1)</f>
        <v>0</v>
      </c>
      <c r="K490" s="38">
        <f>IF('Data Analysis'!K490='Double Entry'!K490,0,1)</f>
        <v>0</v>
      </c>
      <c r="L490" s="38">
        <f>IF('Data Analysis'!L490='Double Entry'!L490,0,1)</f>
        <v>0</v>
      </c>
      <c r="M490" s="38">
        <f>IF('Data Analysis'!M490='Double Entry'!M490,0,1)</f>
        <v>0</v>
      </c>
      <c r="N490" s="38">
        <f>IF('Data Analysis'!N490='Double Entry'!N490,0,1)</f>
        <v>0</v>
      </c>
      <c r="O490" s="38">
        <f>IF('Data Analysis'!O490='Double Entry'!O490,0,1)</f>
        <v>0</v>
      </c>
      <c r="P490"/>
      <c r="Q490" s="64"/>
      <c r="U490" s="4"/>
      <c r="Z490" s="4">
        <f t="shared" si="17"/>
      </c>
      <c r="AA490" s="17"/>
      <c r="AF490" s="4"/>
    </row>
    <row r="491" spans="1:32" ht="12.75">
      <c r="A491" s="55">
        <f t="shared" si="16"/>
      </c>
      <c r="B491" s="38"/>
      <c r="C491" s="39"/>
      <c r="E491" s="15"/>
      <c r="G491" s="38">
        <f>IF('Data Analysis'!G491='Double Entry'!G491,0,1)</f>
        <v>0</v>
      </c>
      <c r="H491" s="38">
        <f>IF('Data Analysis'!H491='Double Entry'!H491,0,1)</f>
        <v>0</v>
      </c>
      <c r="I491" s="38">
        <f>IF('Data Analysis'!I491='Double Entry'!I491,0,1)</f>
        <v>0</v>
      </c>
      <c r="J491" s="38">
        <f>IF('Data Analysis'!J491='Double Entry'!J491,0,1)</f>
        <v>0</v>
      </c>
      <c r="K491" s="38">
        <f>IF('Data Analysis'!K491='Double Entry'!K491,0,1)</f>
        <v>0</v>
      </c>
      <c r="L491" s="38">
        <f>IF('Data Analysis'!L491='Double Entry'!L491,0,1)</f>
        <v>0</v>
      </c>
      <c r="M491" s="38">
        <f>IF('Data Analysis'!M491='Double Entry'!M491,0,1)</f>
        <v>0</v>
      </c>
      <c r="N491" s="38">
        <f>IF('Data Analysis'!N491='Double Entry'!N491,0,1)</f>
        <v>0</v>
      </c>
      <c r="O491" s="38">
        <f>IF('Data Analysis'!O491='Double Entry'!O491,0,1)</f>
        <v>0</v>
      </c>
      <c r="P491"/>
      <c r="Q491" s="64"/>
      <c r="U491" s="4"/>
      <c r="Z491" s="4">
        <f t="shared" si="17"/>
      </c>
      <c r="AA491" s="17"/>
      <c r="AF491" s="4"/>
    </row>
    <row r="492" spans="1:32" ht="12.75">
      <c r="A492" s="55">
        <f t="shared" si="16"/>
      </c>
      <c r="B492" s="38"/>
      <c r="C492" s="39"/>
      <c r="E492" s="15"/>
      <c r="G492" s="38">
        <f>IF('Data Analysis'!G492='Double Entry'!G492,0,1)</f>
        <v>0</v>
      </c>
      <c r="H492" s="38">
        <f>IF('Data Analysis'!H492='Double Entry'!H492,0,1)</f>
        <v>0</v>
      </c>
      <c r="I492" s="38">
        <f>IF('Data Analysis'!I492='Double Entry'!I492,0,1)</f>
        <v>0</v>
      </c>
      <c r="J492" s="38">
        <f>IF('Data Analysis'!J492='Double Entry'!J492,0,1)</f>
        <v>0</v>
      </c>
      <c r="K492" s="38">
        <f>IF('Data Analysis'!K492='Double Entry'!K492,0,1)</f>
        <v>0</v>
      </c>
      <c r="L492" s="38">
        <f>IF('Data Analysis'!L492='Double Entry'!L492,0,1)</f>
        <v>0</v>
      </c>
      <c r="M492" s="38">
        <f>IF('Data Analysis'!M492='Double Entry'!M492,0,1)</f>
        <v>0</v>
      </c>
      <c r="N492" s="38">
        <f>IF('Data Analysis'!N492='Double Entry'!N492,0,1)</f>
        <v>0</v>
      </c>
      <c r="O492" s="38">
        <f>IF('Data Analysis'!O492='Double Entry'!O492,0,1)</f>
        <v>0</v>
      </c>
      <c r="P492"/>
      <c r="Q492" s="64"/>
      <c r="U492" s="4"/>
      <c r="Z492" s="4">
        <f t="shared" si="17"/>
      </c>
      <c r="AA492" s="17"/>
      <c r="AF492" s="4"/>
    </row>
    <row r="493" spans="1:32" ht="12.75">
      <c r="A493" s="55">
        <f t="shared" si="16"/>
      </c>
      <c r="B493" s="38"/>
      <c r="C493" s="39"/>
      <c r="E493" s="15"/>
      <c r="G493" s="38">
        <f>IF('Data Analysis'!G493='Double Entry'!G493,0,1)</f>
        <v>0</v>
      </c>
      <c r="H493" s="38">
        <f>IF('Data Analysis'!H493='Double Entry'!H493,0,1)</f>
        <v>0</v>
      </c>
      <c r="I493" s="38">
        <f>IF('Data Analysis'!I493='Double Entry'!I493,0,1)</f>
        <v>0</v>
      </c>
      <c r="J493" s="38">
        <f>IF('Data Analysis'!J493='Double Entry'!J493,0,1)</f>
        <v>0</v>
      </c>
      <c r="K493" s="38">
        <f>IF('Data Analysis'!K493='Double Entry'!K493,0,1)</f>
        <v>0</v>
      </c>
      <c r="L493" s="38">
        <f>IF('Data Analysis'!L493='Double Entry'!L493,0,1)</f>
        <v>0</v>
      </c>
      <c r="M493" s="38">
        <f>IF('Data Analysis'!M493='Double Entry'!M493,0,1)</f>
        <v>0</v>
      </c>
      <c r="N493" s="38">
        <f>IF('Data Analysis'!N493='Double Entry'!N493,0,1)</f>
        <v>0</v>
      </c>
      <c r="O493" s="38">
        <f>IF('Data Analysis'!O493='Double Entry'!O493,0,1)</f>
        <v>0</v>
      </c>
      <c r="P493"/>
      <c r="Q493" s="64"/>
      <c r="U493" s="4"/>
      <c r="Z493" s="4">
        <f t="shared" si="17"/>
      </c>
      <c r="AA493" s="17"/>
      <c r="AF493" s="4"/>
    </row>
    <row r="494" spans="1:32" ht="12.75">
      <c r="A494" s="55">
        <f t="shared" si="16"/>
      </c>
      <c r="B494" s="38"/>
      <c r="C494" s="39"/>
      <c r="E494" s="15"/>
      <c r="G494" s="38">
        <f>IF('Data Analysis'!G494='Double Entry'!G494,0,1)</f>
        <v>0</v>
      </c>
      <c r="H494" s="38">
        <f>IF('Data Analysis'!H494='Double Entry'!H494,0,1)</f>
        <v>0</v>
      </c>
      <c r="I494" s="38">
        <f>IF('Data Analysis'!I494='Double Entry'!I494,0,1)</f>
        <v>0</v>
      </c>
      <c r="J494" s="38">
        <f>IF('Data Analysis'!J494='Double Entry'!J494,0,1)</f>
        <v>0</v>
      </c>
      <c r="K494" s="38">
        <f>IF('Data Analysis'!K494='Double Entry'!K494,0,1)</f>
        <v>0</v>
      </c>
      <c r="L494" s="38">
        <f>IF('Data Analysis'!L494='Double Entry'!L494,0,1)</f>
        <v>0</v>
      </c>
      <c r="M494" s="38">
        <f>IF('Data Analysis'!M494='Double Entry'!M494,0,1)</f>
        <v>0</v>
      </c>
      <c r="N494" s="38">
        <f>IF('Data Analysis'!N494='Double Entry'!N494,0,1)</f>
        <v>0</v>
      </c>
      <c r="O494" s="38">
        <f>IF('Data Analysis'!O494='Double Entry'!O494,0,1)</f>
        <v>0</v>
      </c>
      <c r="P494"/>
      <c r="Q494" s="64"/>
      <c r="U494" s="4"/>
      <c r="Z494" s="4">
        <f t="shared" si="17"/>
      </c>
      <c r="AA494" s="17"/>
      <c r="AF494" s="4"/>
    </row>
    <row r="495" spans="1:32" ht="12.75">
      <c r="A495" s="55">
        <f t="shared" si="16"/>
      </c>
      <c r="B495" s="38"/>
      <c r="C495" s="39"/>
      <c r="E495" s="15"/>
      <c r="G495" s="38">
        <f>IF('Data Analysis'!G495='Double Entry'!G495,0,1)</f>
        <v>0</v>
      </c>
      <c r="H495" s="38">
        <f>IF('Data Analysis'!H495='Double Entry'!H495,0,1)</f>
        <v>0</v>
      </c>
      <c r="I495" s="38">
        <f>IF('Data Analysis'!I495='Double Entry'!I495,0,1)</f>
        <v>0</v>
      </c>
      <c r="J495" s="38">
        <f>IF('Data Analysis'!J495='Double Entry'!J495,0,1)</f>
        <v>0</v>
      </c>
      <c r="K495" s="38">
        <f>IF('Data Analysis'!K495='Double Entry'!K495,0,1)</f>
        <v>0</v>
      </c>
      <c r="L495" s="38">
        <f>IF('Data Analysis'!L495='Double Entry'!L495,0,1)</f>
        <v>0</v>
      </c>
      <c r="M495" s="38">
        <f>IF('Data Analysis'!M495='Double Entry'!M495,0,1)</f>
        <v>0</v>
      </c>
      <c r="N495" s="38">
        <f>IF('Data Analysis'!N495='Double Entry'!N495,0,1)</f>
        <v>0</v>
      </c>
      <c r="O495" s="38">
        <f>IF('Data Analysis'!O495='Double Entry'!O495,0,1)</f>
        <v>0</v>
      </c>
      <c r="P495"/>
      <c r="Q495" s="64"/>
      <c r="U495" s="4"/>
      <c r="Z495" s="4">
        <f t="shared" si="17"/>
      </c>
      <c r="AA495" s="17"/>
      <c r="AF495" s="4"/>
    </row>
    <row r="496" spans="1:32" ht="12.75">
      <c r="A496" s="55">
        <f t="shared" si="16"/>
      </c>
      <c r="B496" s="38"/>
      <c r="C496" s="39"/>
      <c r="E496" s="15"/>
      <c r="G496" s="38">
        <f>IF('Data Analysis'!G496='Double Entry'!G496,0,1)</f>
        <v>0</v>
      </c>
      <c r="H496" s="38">
        <f>IF('Data Analysis'!H496='Double Entry'!H496,0,1)</f>
        <v>0</v>
      </c>
      <c r="I496" s="38">
        <f>IF('Data Analysis'!I496='Double Entry'!I496,0,1)</f>
        <v>0</v>
      </c>
      <c r="J496" s="38">
        <f>IF('Data Analysis'!J496='Double Entry'!J496,0,1)</f>
        <v>0</v>
      </c>
      <c r="K496" s="38">
        <f>IF('Data Analysis'!K496='Double Entry'!K496,0,1)</f>
        <v>0</v>
      </c>
      <c r="L496" s="38">
        <f>IF('Data Analysis'!L496='Double Entry'!L496,0,1)</f>
        <v>0</v>
      </c>
      <c r="M496" s="38">
        <f>IF('Data Analysis'!M496='Double Entry'!M496,0,1)</f>
        <v>0</v>
      </c>
      <c r="N496" s="38">
        <f>IF('Data Analysis'!N496='Double Entry'!N496,0,1)</f>
        <v>0</v>
      </c>
      <c r="O496" s="38">
        <f>IF('Data Analysis'!O496='Double Entry'!O496,0,1)</f>
        <v>0</v>
      </c>
      <c r="P496"/>
      <c r="Q496" s="64"/>
      <c r="U496" s="4"/>
      <c r="Z496" s="4">
        <f t="shared" si="17"/>
      </c>
      <c r="AA496" s="17"/>
      <c r="AF496" s="4"/>
    </row>
    <row r="497" spans="1:32" ht="12.75">
      <c r="A497" s="55">
        <f t="shared" si="16"/>
      </c>
      <c r="B497" s="38"/>
      <c r="C497" s="39"/>
      <c r="E497" s="15"/>
      <c r="G497" s="38">
        <f>IF('Data Analysis'!G497='Double Entry'!G497,0,1)</f>
        <v>0</v>
      </c>
      <c r="H497" s="38">
        <f>IF('Data Analysis'!H497='Double Entry'!H497,0,1)</f>
        <v>0</v>
      </c>
      <c r="I497" s="38">
        <f>IF('Data Analysis'!I497='Double Entry'!I497,0,1)</f>
        <v>0</v>
      </c>
      <c r="J497" s="38">
        <f>IF('Data Analysis'!J497='Double Entry'!J497,0,1)</f>
        <v>0</v>
      </c>
      <c r="K497" s="38">
        <f>IF('Data Analysis'!K497='Double Entry'!K497,0,1)</f>
        <v>0</v>
      </c>
      <c r="L497" s="38">
        <f>IF('Data Analysis'!L497='Double Entry'!L497,0,1)</f>
        <v>0</v>
      </c>
      <c r="M497" s="38">
        <f>IF('Data Analysis'!M497='Double Entry'!M497,0,1)</f>
        <v>0</v>
      </c>
      <c r="N497" s="38">
        <f>IF('Data Analysis'!N497='Double Entry'!N497,0,1)</f>
        <v>0</v>
      </c>
      <c r="O497" s="38">
        <f>IF('Data Analysis'!O497='Double Entry'!O497,0,1)</f>
        <v>0</v>
      </c>
      <c r="P497"/>
      <c r="Q497" s="64"/>
      <c r="U497" s="4"/>
      <c r="Z497" s="4">
        <f t="shared" si="17"/>
      </c>
      <c r="AA497" s="17"/>
      <c r="AF497" s="4"/>
    </row>
    <row r="498" spans="1:32" ht="12.75">
      <c r="A498" s="55">
        <f t="shared" si="16"/>
      </c>
      <c r="B498" s="38"/>
      <c r="C498" s="39"/>
      <c r="E498" s="15"/>
      <c r="G498" s="38">
        <f>IF('Data Analysis'!G498='Double Entry'!G498,0,1)</f>
        <v>0</v>
      </c>
      <c r="H498" s="38">
        <f>IF('Data Analysis'!H498='Double Entry'!H498,0,1)</f>
        <v>0</v>
      </c>
      <c r="I498" s="38">
        <f>IF('Data Analysis'!I498='Double Entry'!I498,0,1)</f>
        <v>0</v>
      </c>
      <c r="J498" s="38">
        <f>IF('Data Analysis'!J498='Double Entry'!J498,0,1)</f>
        <v>0</v>
      </c>
      <c r="K498" s="38">
        <f>IF('Data Analysis'!K498='Double Entry'!K498,0,1)</f>
        <v>0</v>
      </c>
      <c r="L498" s="38">
        <f>IF('Data Analysis'!L498='Double Entry'!L498,0,1)</f>
        <v>0</v>
      </c>
      <c r="M498" s="38">
        <f>IF('Data Analysis'!M498='Double Entry'!M498,0,1)</f>
        <v>0</v>
      </c>
      <c r="N498" s="38">
        <f>IF('Data Analysis'!N498='Double Entry'!N498,0,1)</f>
        <v>0</v>
      </c>
      <c r="O498" s="38">
        <f>IF('Data Analysis'!O498='Double Entry'!O498,0,1)</f>
        <v>0</v>
      </c>
      <c r="P498"/>
      <c r="Q498" s="64"/>
      <c r="U498" s="4"/>
      <c r="Z498" s="4">
        <f t="shared" si="17"/>
      </c>
      <c r="AA498" s="17"/>
      <c r="AF498" s="4"/>
    </row>
    <row r="499" spans="1:32" ht="12.75">
      <c r="A499" s="55">
        <f t="shared" si="16"/>
      </c>
      <c r="G499" s="42"/>
      <c r="I499" s="15"/>
      <c r="J499" s="15"/>
      <c r="K499" s="5"/>
      <c r="L499" s="5"/>
      <c r="M499" s="5"/>
      <c r="N499" s="5"/>
      <c r="O499" s="5"/>
      <c r="P499"/>
      <c r="U499" s="4"/>
      <c r="AA499" s="17"/>
      <c r="AF499" s="4"/>
    </row>
    <row r="500" spans="1:32" ht="12.75">
      <c r="A500" s="55">
        <f t="shared" si="16"/>
      </c>
      <c r="G500" s="38"/>
      <c r="I500" s="15"/>
      <c r="J500" s="15"/>
      <c r="O500" s="4"/>
      <c r="P500"/>
      <c r="U500" s="4"/>
      <c r="AA500" s="17"/>
      <c r="AF500" s="4"/>
    </row>
    <row r="501" spans="1:32" ht="12.75">
      <c r="A501" s="55">
        <f t="shared" si="16"/>
      </c>
      <c r="F501" s="5"/>
      <c r="G501" s="38"/>
      <c r="H501" s="5"/>
      <c r="I501" s="69"/>
      <c r="J501" s="17"/>
      <c r="L501" s="5"/>
      <c r="M501" s="5"/>
      <c r="N501" s="5"/>
      <c r="O501" s="5"/>
      <c r="P501"/>
      <c r="Q501" s="17"/>
      <c r="U501" s="4"/>
      <c r="AA501" s="17"/>
      <c r="AF501" s="4"/>
    </row>
    <row r="502" spans="1:32" ht="12.75">
      <c r="A502" s="55">
        <f t="shared" si="16"/>
      </c>
      <c r="G502" s="38"/>
      <c r="H502" s="53"/>
      <c r="I502" s="72"/>
      <c r="J502" s="54"/>
      <c r="O502" s="53"/>
      <c r="P502"/>
      <c r="Q502" s="54"/>
      <c r="U502" s="4"/>
      <c r="AA502" s="17"/>
      <c r="AF502" s="4"/>
    </row>
    <row r="503" spans="1:32" ht="12.75">
      <c r="A503" s="55">
        <f t="shared" si="16"/>
      </c>
      <c r="G503" s="38"/>
      <c r="H503" s="22"/>
      <c r="I503" s="67"/>
      <c r="J503" s="17"/>
      <c r="O503" s="22"/>
      <c r="P503"/>
      <c r="Q503" s="17"/>
      <c r="U503" s="4"/>
      <c r="AA503" s="17"/>
      <c r="AF503" s="4"/>
    </row>
    <row r="504" spans="1:32" ht="12.75">
      <c r="A504" s="55">
        <f>IF(SUM(G504:AK504)=0,"","error in row")</f>
      </c>
      <c r="G504" s="38"/>
      <c r="N504" s="15"/>
      <c r="P504" s="4"/>
      <c r="AF504" s="17"/>
    </row>
    <row r="505" spans="1:32" ht="12.75">
      <c r="A505" s="55">
        <f>IF(SUM(G505:AK505)=0,"","error in row")</f>
      </c>
      <c r="J505" s="22" t="s">
        <v>32</v>
      </c>
      <c r="K505" s="22"/>
      <c r="L505" s="38">
        <f>IF('Data Analysis'!L505='Double Entry'!L505,0,1)</f>
        <v>0</v>
      </c>
      <c r="M505" s="27"/>
      <c r="N505" s="15"/>
      <c r="P505" s="36"/>
      <c r="Q505" s="36"/>
      <c r="R505" s="36"/>
      <c r="S505" s="36"/>
      <c r="T505" s="36"/>
      <c r="V505" s="36"/>
      <c r="AF505" s="17"/>
    </row>
    <row r="506" spans="1:32" ht="12.75">
      <c r="A506" s="55">
        <f>IF(SUM(G506:AK506)=0,"","error in row")</f>
      </c>
      <c r="G506" s="5" t="s">
        <v>26</v>
      </c>
      <c r="H506" s="38">
        <f>IF('Data Analysis'!H506='Double Entry'!H506,0,1)</f>
        <v>0</v>
      </c>
      <c r="I506" s="29"/>
      <c r="J506" s="22" t="s">
        <v>30</v>
      </c>
      <c r="K506" s="22"/>
      <c r="L506" s="38">
        <f>IF('Data Analysis'!L506='Double Entry'!L506,0,1)</f>
        <v>0</v>
      </c>
      <c r="M506" s="46"/>
      <c r="N506" s="47"/>
      <c r="P506" s="36"/>
      <c r="Q506" s="36"/>
      <c r="R506" s="36"/>
      <c r="S506" s="36"/>
      <c r="T506" s="36"/>
      <c r="V506" s="36"/>
      <c r="AF506" s="17"/>
    </row>
    <row r="507" spans="1:32" ht="118.5">
      <c r="A507" s="55">
        <f aca="true" t="shared" si="18" ref="A507:A552">IF(SUM(G507:AF507)=0,"","error in row")</f>
      </c>
      <c r="B507" s="5"/>
      <c r="C507" s="5"/>
      <c r="D507" s="5"/>
      <c r="E507" s="5"/>
      <c r="F507" s="5"/>
      <c r="G507" s="13" t="s">
        <v>15</v>
      </c>
      <c r="H507" s="33" t="s">
        <v>96</v>
      </c>
      <c r="I507" s="34" t="s">
        <v>16</v>
      </c>
      <c r="J507" s="34" t="s">
        <v>17</v>
      </c>
      <c r="K507" s="35" t="s">
        <v>55</v>
      </c>
      <c r="L507" s="35" t="s">
        <v>56</v>
      </c>
      <c r="M507" s="35" t="s">
        <v>57</v>
      </c>
      <c r="N507" s="35" t="s">
        <v>58</v>
      </c>
      <c r="O507" s="35" t="s">
        <v>59</v>
      </c>
      <c r="P507"/>
      <c r="U507" s="4"/>
      <c r="AA507" s="17"/>
      <c r="AF507" s="4"/>
    </row>
    <row r="508" spans="1:32" ht="12.75">
      <c r="A508" s="55">
        <f t="shared" si="18"/>
      </c>
      <c r="B508" s="38"/>
      <c r="C508" s="39"/>
      <c r="E508" s="15"/>
      <c r="G508" s="38">
        <f>IF('Data Analysis'!G508='Double Entry'!G508,0,1)</f>
        <v>0</v>
      </c>
      <c r="H508" s="38">
        <f>IF('Data Analysis'!H508='Double Entry'!H508,0,1)</f>
        <v>0</v>
      </c>
      <c r="I508" s="38">
        <f>IF('Data Analysis'!I508='Double Entry'!I508,0,1)</f>
        <v>0</v>
      </c>
      <c r="J508" s="38">
        <f>IF('Data Analysis'!J508='Double Entry'!J508,0,1)</f>
        <v>0</v>
      </c>
      <c r="K508" s="38">
        <f>IF('Data Analysis'!K508='Double Entry'!K508,0,1)</f>
        <v>0</v>
      </c>
      <c r="L508" s="38">
        <f>IF('Data Analysis'!L508='Double Entry'!L508,0,1)</f>
        <v>0</v>
      </c>
      <c r="M508" s="38">
        <f>IF('Data Analysis'!M508='Double Entry'!M508,0,1)</f>
        <v>0</v>
      </c>
      <c r="N508" s="38">
        <f>IF('Data Analysis'!N508='Double Entry'!N508,0,1)</f>
        <v>0</v>
      </c>
      <c r="O508" s="38">
        <f>IF('Data Analysis'!O508='Double Entry'!O508,0,1)</f>
        <v>0</v>
      </c>
      <c r="P508"/>
      <c r="Q508" s="64"/>
      <c r="U508" s="4"/>
      <c r="Z508" s="4">
        <f t="shared" si="17"/>
      </c>
      <c r="AA508" s="17"/>
      <c r="AF508" s="4"/>
    </row>
    <row r="509" spans="1:32" ht="12.75">
      <c r="A509" s="55">
        <f t="shared" si="18"/>
      </c>
      <c r="B509" s="38"/>
      <c r="C509" s="39"/>
      <c r="E509" s="15"/>
      <c r="G509" s="38">
        <f>IF('Data Analysis'!G509='Double Entry'!G509,0,1)</f>
        <v>0</v>
      </c>
      <c r="H509" s="38">
        <f>IF('Data Analysis'!H509='Double Entry'!H509,0,1)</f>
        <v>0</v>
      </c>
      <c r="I509" s="38">
        <f>IF('Data Analysis'!I509='Double Entry'!I509,0,1)</f>
        <v>0</v>
      </c>
      <c r="J509" s="38">
        <f>IF('Data Analysis'!J509='Double Entry'!J509,0,1)</f>
        <v>0</v>
      </c>
      <c r="K509" s="38">
        <f>IF('Data Analysis'!K509='Double Entry'!K509,0,1)</f>
        <v>0</v>
      </c>
      <c r="L509" s="38">
        <f>IF('Data Analysis'!L509='Double Entry'!L509,0,1)</f>
        <v>0</v>
      </c>
      <c r="M509" s="38">
        <f>IF('Data Analysis'!M509='Double Entry'!M509,0,1)</f>
        <v>0</v>
      </c>
      <c r="N509" s="38">
        <f>IF('Data Analysis'!N509='Double Entry'!N509,0,1)</f>
        <v>0</v>
      </c>
      <c r="O509" s="38">
        <f>IF('Data Analysis'!O509='Double Entry'!O509,0,1)</f>
        <v>0</v>
      </c>
      <c r="P509"/>
      <c r="Q509" s="64"/>
      <c r="U509" s="4"/>
      <c r="Z509" s="4">
        <f t="shared" si="17"/>
      </c>
      <c r="AA509" s="17"/>
      <c r="AF509" s="4"/>
    </row>
    <row r="510" spans="1:32" ht="12.75">
      <c r="A510" s="55">
        <f t="shared" si="18"/>
      </c>
      <c r="B510" s="38"/>
      <c r="C510" s="39"/>
      <c r="E510" s="15"/>
      <c r="G510" s="38">
        <f>IF('Data Analysis'!G510='Double Entry'!G510,0,1)</f>
        <v>0</v>
      </c>
      <c r="H510" s="38">
        <f>IF('Data Analysis'!H510='Double Entry'!H510,0,1)</f>
        <v>0</v>
      </c>
      <c r="I510" s="38">
        <f>IF('Data Analysis'!I510='Double Entry'!I510,0,1)</f>
        <v>0</v>
      </c>
      <c r="J510" s="38">
        <f>IF('Data Analysis'!J510='Double Entry'!J510,0,1)</f>
        <v>0</v>
      </c>
      <c r="K510" s="38">
        <f>IF('Data Analysis'!K510='Double Entry'!K510,0,1)</f>
        <v>0</v>
      </c>
      <c r="L510" s="38">
        <f>IF('Data Analysis'!L510='Double Entry'!L510,0,1)</f>
        <v>0</v>
      </c>
      <c r="M510" s="38">
        <f>IF('Data Analysis'!M510='Double Entry'!M510,0,1)</f>
        <v>0</v>
      </c>
      <c r="N510" s="38">
        <f>IF('Data Analysis'!N510='Double Entry'!N510,0,1)</f>
        <v>0</v>
      </c>
      <c r="O510" s="38">
        <f>IF('Data Analysis'!O510='Double Entry'!O510,0,1)</f>
        <v>0</v>
      </c>
      <c r="P510"/>
      <c r="Q510" s="64"/>
      <c r="U510" s="4"/>
      <c r="Z510" s="4">
        <f t="shared" si="17"/>
      </c>
      <c r="AA510" s="17"/>
      <c r="AF510" s="4"/>
    </row>
    <row r="511" spans="1:32" ht="12.75">
      <c r="A511" s="55">
        <f t="shared" si="18"/>
      </c>
      <c r="B511" s="38"/>
      <c r="C511" s="39"/>
      <c r="E511" s="15"/>
      <c r="G511" s="38">
        <f>IF('Data Analysis'!G511='Double Entry'!G511,0,1)</f>
        <v>0</v>
      </c>
      <c r="H511" s="38">
        <f>IF('Data Analysis'!H511='Double Entry'!H511,0,1)</f>
        <v>0</v>
      </c>
      <c r="I511" s="38">
        <f>IF('Data Analysis'!I511='Double Entry'!I511,0,1)</f>
        <v>0</v>
      </c>
      <c r="J511" s="38">
        <f>IF('Data Analysis'!J511='Double Entry'!J511,0,1)</f>
        <v>0</v>
      </c>
      <c r="K511" s="38">
        <f>IF('Data Analysis'!K511='Double Entry'!K511,0,1)</f>
        <v>0</v>
      </c>
      <c r="L511" s="38">
        <f>IF('Data Analysis'!L511='Double Entry'!L511,0,1)</f>
        <v>0</v>
      </c>
      <c r="M511" s="38">
        <f>IF('Data Analysis'!M511='Double Entry'!M511,0,1)</f>
        <v>0</v>
      </c>
      <c r="N511" s="38">
        <f>IF('Data Analysis'!N511='Double Entry'!N511,0,1)</f>
        <v>0</v>
      </c>
      <c r="O511" s="38">
        <f>IF('Data Analysis'!O511='Double Entry'!O511,0,1)</f>
        <v>0</v>
      </c>
      <c r="P511"/>
      <c r="Q511" s="64"/>
      <c r="U511" s="4"/>
      <c r="Z511" s="4">
        <f t="shared" si="17"/>
      </c>
      <c r="AA511" s="17"/>
      <c r="AF511" s="4"/>
    </row>
    <row r="512" spans="1:32" ht="12.75">
      <c r="A512" s="55">
        <f t="shared" si="18"/>
      </c>
      <c r="B512" s="38"/>
      <c r="C512" s="39"/>
      <c r="E512" s="15"/>
      <c r="G512" s="38">
        <f>IF('Data Analysis'!G512='Double Entry'!G512,0,1)</f>
        <v>0</v>
      </c>
      <c r="H512" s="38">
        <f>IF('Data Analysis'!H512='Double Entry'!H512,0,1)</f>
        <v>0</v>
      </c>
      <c r="I512" s="38">
        <f>IF('Data Analysis'!I512='Double Entry'!I512,0,1)</f>
        <v>0</v>
      </c>
      <c r="J512" s="38">
        <f>IF('Data Analysis'!J512='Double Entry'!J512,0,1)</f>
        <v>0</v>
      </c>
      <c r="K512" s="38">
        <f>IF('Data Analysis'!K512='Double Entry'!K512,0,1)</f>
        <v>0</v>
      </c>
      <c r="L512" s="38">
        <f>IF('Data Analysis'!L512='Double Entry'!L512,0,1)</f>
        <v>0</v>
      </c>
      <c r="M512" s="38">
        <f>IF('Data Analysis'!M512='Double Entry'!M512,0,1)</f>
        <v>0</v>
      </c>
      <c r="N512" s="38">
        <f>IF('Data Analysis'!N512='Double Entry'!N512,0,1)</f>
        <v>0</v>
      </c>
      <c r="O512" s="38">
        <f>IF('Data Analysis'!O512='Double Entry'!O512,0,1)</f>
        <v>0</v>
      </c>
      <c r="P512"/>
      <c r="Q512" s="64"/>
      <c r="U512" s="4"/>
      <c r="Z512" s="4">
        <f t="shared" si="17"/>
      </c>
      <c r="AA512" s="17"/>
      <c r="AF512" s="4"/>
    </row>
    <row r="513" spans="1:32" ht="12.75">
      <c r="A513" s="55">
        <f t="shared" si="18"/>
      </c>
      <c r="B513" s="38"/>
      <c r="C513" s="39"/>
      <c r="E513" s="15"/>
      <c r="G513" s="38">
        <f>IF('Data Analysis'!G513='Double Entry'!G513,0,1)</f>
        <v>0</v>
      </c>
      <c r="H513" s="38">
        <f>IF('Data Analysis'!H513='Double Entry'!H513,0,1)</f>
        <v>0</v>
      </c>
      <c r="I513" s="38">
        <f>IF('Data Analysis'!I513='Double Entry'!I513,0,1)</f>
        <v>0</v>
      </c>
      <c r="J513" s="38">
        <f>IF('Data Analysis'!J513='Double Entry'!J513,0,1)</f>
        <v>0</v>
      </c>
      <c r="K513" s="38">
        <f>IF('Data Analysis'!K513='Double Entry'!K513,0,1)</f>
        <v>0</v>
      </c>
      <c r="L513" s="38">
        <f>IF('Data Analysis'!L513='Double Entry'!L513,0,1)</f>
        <v>0</v>
      </c>
      <c r="M513" s="38">
        <f>IF('Data Analysis'!M513='Double Entry'!M513,0,1)</f>
        <v>0</v>
      </c>
      <c r="N513" s="38">
        <f>IF('Data Analysis'!N513='Double Entry'!N513,0,1)</f>
        <v>0</v>
      </c>
      <c r="O513" s="38">
        <f>IF('Data Analysis'!O513='Double Entry'!O513,0,1)</f>
        <v>0</v>
      </c>
      <c r="P513"/>
      <c r="Q513" s="64"/>
      <c r="U513" s="4"/>
      <c r="Z513" s="4">
        <f t="shared" si="17"/>
      </c>
      <c r="AA513" s="17"/>
      <c r="AF513" s="4"/>
    </row>
    <row r="514" spans="1:32" ht="12.75">
      <c r="A514" s="55">
        <f t="shared" si="18"/>
      </c>
      <c r="B514" s="38"/>
      <c r="C514" s="39"/>
      <c r="E514" s="15"/>
      <c r="G514" s="38">
        <f>IF('Data Analysis'!G514='Double Entry'!G514,0,1)</f>
        <v>0</v>
      </c>
      <c r="H514" s="38">
        <f>IF('Data Analysis'!H514='Double Entry'!H514,0,1)</f>
        <v>0</v>
      </c>
      <c r="I514" s="38">
        <f>IF('Data Analysis'!I514='Double Entry'!I514,0,1)</f>
        <v>0</v>
      </c>
      <c r="J514" s="38">
        <f>IF('Data Analysis'!J514='Double Entry'!J514,0,1)</f>
        <v>0</v>
      </c>
      <c r="K514" s="38">
        <f>IF('Data Analysis'!K514='Double Entry'!K514,0,1)</f>
        <v>0</v>
      </c>
      <c r="L514" s="38">
        <f>IF('Data Analysis'!L514='Double Entry'!L514,0,1)</f>
        <v>0</v>
      </c>
      <c r="M514" s="38">
        <f>IF('Data Analysis'!M514='Double Entry'!M514,0,1)</f>
        <v>0</v>
      </c>
      <c r="N514" s="38">
        <f>IF('Data Analysis'!N514='Double Entry'!N514,0,1)</f>
        <v>0</v>
      </c>
      <c r="O514" s="38">
        <f>IF('Data Analysis'!O514='Double Entry'!O514,0,1)</f>
        <v>0</v>
      </c>
      <c r="P514"/>
      <c r="Q514" s="64"/>
      <c r="U514" s="4"/>
      <c r="Z514" s="4">
        <f t="shared" si="17"/>
      </c>
      <c r="AA514" s="17"/>
      <c r="AF514" s="4"/>
    </row>
    <row r="515" spans="1:32" ht="12.75">
      <c r="A515" s="55">
        <f t="shared" si="18"/>
      </c>
      <c r="B515" s="38"/>
      <c r="C515" s="39"/>
      <c r="E515" s="15"/>
      <c r="G515" s="38">
        <f>IF('Data Analysis'!G515='Double Entry'!G515,0,1)</f>
        <v>0</v>
      </c>
      <c r="H515" s="38">
        <f>IF('Data Analysis'!H515='Double Entry'!H515,0,1)</f>
        <v>0</v>
      </c>
      <c r="I515" s="38">
        <f>IF('Data Analysis'!I515='Double Entry'!I515,0,1)</f>
        <v>0</v>
      </c>
      <c r="J515" s="38">
        <f>IF('Data Analysis'!J515='Double Entry'!J515,0,1)</f>
        <v>0</v>
      </c>
      <c r="K515" s="38">
        <f>IF('Data Analysis'!K515='Double Entry'!K515,0,1)</f>
        <v>0</v>
      </c>
      <c r="L515" s="38">
        <f>IF('Data Analysis'!L515='Double Entry'!L515,0,1)</f>
        <v>0</v>
      </c>
      <c r="M515" s="38">
        <f>IF('Data Analysis'!M515='Double Entry'!M515,0,1)</f>
        <v>0</v>
      </c>
      <c r="N515" s="38">
        <f>IF('Data Analysis'!N515='Double Entry'!N515,0,1)</f>
        <v>0</v>
      </c>
      <c r="O515" s="38">
        <f>IF('Data Analysis'!O515='Double Entry'!O515,0,1)</f>
        <v>0</v>
      </c>
      <c r="P515"/>
      <c r="Q515" s="64"/>
      <c r="U515" s="4"/>
      <c r="Z515" s="4">
        <f t="shared" si="17"/>
      </c>
      <c r="AA515" s="17"/>
      <c r="AF515" s="4"/>
    </row>
    <row r="516" spans="1:32" ht="12.75">
      <c r="A516" s="55">
        <f t="shared" si="18"/>
      </c>
      <c r="B516" s="38"/>
      <c r="C516" s="39"/>
      <c r="E516" s="15"/>
      <c r="G516" s="38">
        <f>IF('Data Analysis'!G516='Double Entry'!G516,0,1)</f>
        <v>0</v>
      </c>
      <c r="H516" s="38">
        <f>IF('Data Analysis'!H516='Double Entry'!H516,0,1)</f>
        <v>0</v>
      </c>
      <c r="I516" s="38">
        <f>IF('Data Analysis'!I516='Double Entry'!I516,0,1)</f>
        <v>0</v>
      </c>
      <c r="J516" s="38">
        <f>IF('Data Analysis'!J516='Double Entry'!J516,0,1)</f>
        <v>0</v>
      </c>
      <c r="K516" s="38">
        <f>IF('Data Analysis'!K516='Double Entry'!K516,0,1)</f>
        <v>0</v>
      </c>
      <c r="L516" s="38">
        <f>IF('Data Analysis'!L516='Double Entry'!L516,0,1)</f>
        <v>0</v>
      </c>
      <c r="M516" s="38">
        <f>IF('Data Analysis'!M516='Double Entry'!M516,0,1)</f>
        <v>0</v>
      </c>
      <c r="N516" s="38">
        <f>IF('Data Analysis'!N516='Double Entry'!N516,0,1)</f>
        <v>0</v>
      </c>
      <c r="O516" s="38">
        <f>IF('Data Analysis'!O516='Double Entry'!O516,0,1)</f>
        <v>0</v>
      </c>
      <c r="P516"/>
      <c r="Q516" s="64"/>
      <c r="U516" s="4"/>
      <c r="Z516" s="4">
        <f t="shared" si="17"/>
      </c>
      <c r="AA516" s="17"/>
      <c r="AF516" s="4"/>
    </row>
    <row r="517" spans="1:32" ht="12.75">
      <c r="A517" s="55">
        <f t="shared" si="18"/>
      </c>
      <c r="B517" s="38"/>
      <c r="C517" s="39"/>
      <c r="E517" s="15"/>
      <c r="G517" s="38">
        <f>IF('Data Analysis'!G517='Double Entry'!G517,0,1)</f>
        <v>0</v>
      </c>
      <c r="H517" s="38">
        <f>IF('Data Analysis'!H517='Double Entry'!H517,0,1)</f>
        <v>0</v>
      </c>
      <c r="I517" s="38">
        <f>IF('Data Analysis'!I517='Double Entry'!I517,0,1)</f>
        <v>0</v>
      </c>
      <c r="J517" s="38">
        <f>IF('Data Analysis'!J517='Double Entry'!J517,0,1)</f>
        <v>0</v>
      </c>
      <c r="K517" s="38">
        <f>IF('Data Analysis'!K517='Double Entry'!K517,0,1)</f>
        <v>0</v>
      </c>
      <c r="L517" s="38">
        <f>IF('Data Analysis'!L517='Double Entry'!L517,0,1)</f>
        <v>0</v>
      </c>
      <c r="M517" s="38">
        <f>IF('Data Analysis'!M517='Double Entry'!M517,0,1)</f>
        <v>0</v>
      </c>
      <c r="N517" s="38">
        <f>IF('Data Analysis'!N517='Double Entry'!N517,0,1)</f>
        <v>0</v>
      </c>
      <c r="O517" s="38">
        <f>IF('Data Analysis'!O517='Double Entry'!O517,0,1)</f>
        <v>0</v>
      </c>
      <c r="P517"/>
      <c r="Q517" s="64"/>
      <c r="U517" s="4"/>
      <c r="Z517" s="4">
        <f t="shared" si="17"/>
      </c>
      <c r="AA517" s="17"/>
      <c r="AF517" s="4"/>
    </row>
    <row r="518" spans="1:32" ht="12.75">
      <c r="A518" s="55">
        <f t="shared" si="18"/>
      </c>
      <c r="B518" s="38"/>
      <c r="C518" s="39"/>
      <c r="E518" s="15"/>
      <c r="G518" s="38">
        <f>IF('Data Analysis'!G518='Double Entry'!G518,0,1)</f>
        <v>0</v>
      </c>
      <c r="H518" s="38">
        <f>IF('Data Analysis'!H518='Double Entry'!H518,0,1)</f>
        <v>0</v>
      </c>
      <c r="I518" s="38">
        <f>IF('Data Analysis'!I518='Double Entry'!I518,0,1)</f>
        <v>0</v>
      </c>
      <c r="J518" s="38">
        <f>IF('Data Analysis'!J518='Double Entry'!J518,0,1)</f>
        <v>0</v>
      </c>
      <c r="K518" s="38">
        <f>IF('Data Analysis'!K518='Double Entry'!K518,0,1)</f>
        <v>0</v>
      </c>
      <c r="L518" s="38">
        <f>IF('Data Analysis'!L518='Double Entry'!L518,0,1)</f>
        <v>0</v>
      </c>
      <c r="M518" s="38">
        <f>IF('Data Analysis'!M518='Double Entry'!M518,0,1)</f>
        <v>0</v>
      </c>
      <c r="N518" s="38">
        <f>IF('Data Analysis'!N518='Double Entry'!N518,0,1)</f>
        <v>0</v>
      </c>
      <c r="O518" s="38">
        <f>IF('Data Analysis'!O518='Double Entry'!O518,0,1)</f>
        <v>0</v>
      </c>
      <c r="P518"/>
      <c r="Q518" s="64"/>
      <c r="U518" s="4"/>
      <c r="Z518" s="4">
        <f t="shared" si="17"/>
      </c>
      <c r="AA518" s="17"/>
      <c r="AF518" s="4"/>
    </row>
    <row r="519" spans="1:32" ht="12.75">
      <c r="A519" s="55">
        <f t="shared" si="18"/>
      </c>
      <c r="B519" s="38"/>
      <c r="C519" s="39"/>
      <c r="E519" s="15"/>
      <c r="G519" s="38">
        <f>IF('Data Analysis'!G519='Double Entry'!G519,0,1)</f>
        <v>0</v>
      </c>
      <c r="H519" s="38">
        <f>IF('Data Analysis'!H519='Double Entry'!H519,0,1)</f>
        <v>0</v>
      </c>
      <c r="I519" s="38">
        <f>IF('Data Analysis'!I519='Double Entry'!I519,0,1)</f>
        <v>0</v>
      </c>
      <c r="J519" s="38">
        <f>IF('Data Analysis'!J519='Double Entry'!J519,0,1)</f>
        <v>0</v>
      </c>
      <c r="K519" s="38">
        <f>IF('Data Analysis'!K519='Double Entry'!K519,0,1)</f>
        <v>0</v>
      </c>
      <c r="L519" s="38">
        <f>IF('Data Analysis'!L519='Double Entry'!L519,0,1)</f>
        <v>0</v>
      </c>
      <c r="M519" s="38">
        <f>IF('Data Analysis'!M519='Double Entry'!M519,0,1)</f>
        <v>0</v>
      </c>
      <c r="N519" s="38">
        <f>IF('Data Analysis'!N519='Double Entry'!N519,0,1)</f>
        <v>0</v>
      </c>
      <c r="O519" s="38">
        <f>IF('Data Analysis'!O519='Double Entry'!O519,0,1)</f>
        <v>0</v>
      </c>
      <c r="P519"/>
      <c r="Q519" s="64"/>
      <c r="U519" s="4"/>
      <c r="Z519" s="4">
        <f t="shared" si="17"/>
      </c>
      <c r="AA519" s="17"/>
      <c r="AF519" s="4"/>
    </row>
    <row r="520" spans="1:32" ht="12.75">
      <c r="A520" s="55">
        <f t="shared" si="18"/>
      </c>
      <c r="B520" s="38"/>
      <c r="C520" s="39"/>
      <c r="E520" s="15"/>
      <c r="G520" s="38">
        <f>IF('Data Analysis'!G520='Double Entry'!G520,0,1)</f>
        <v>0</v>
      </c>
      <c r="H520" s="38">
        <f>IF('Data Analysis'!H520='Double Entry'!H520,0,1)</f>
        <v>0</v>
      </c>
      <c r="I520" s="38">
        <f>IF('Data Analysis'!I520='Double Entry'!I520,0,1)</f>
        <v>0</v>
      </c>
      <c r="J520" s="38">
        <f>IF('Data Analysis'!J520='Double Entry'!J520,0,1)</f>
        <v>0</v>
      </c>
      <c r="K520" s="38">
        <f>IF('Data Analysis'!K520='Double Entry'!K520,0,1)</f>
        <v>0</v>
      </c>
      <c r="L520" s="38">
        <f>IF('Data Analysis'!L520='Double Entry'!L520,0,1)</f>
        <v>0</v>
      </c>
      <c r="M520" s="38">
        <f>IF('Data Analysis'!M520='Double Entry'!M520,0,1)</f>
        <v>0</v>
      </c>
      <c r="N520" s="38">
        <f>IF('Data Analysis'!N520='Double Entry'!N520,0,1)</f>
        <v>0</v>
      </c>
      <c r="O520" s="38">
        <f>IF('Data Analysis'!O520='Double Entry'!O520,0,1)</f>
        <v>0</v>
      </c>
      <c r="P520"/>
      <c r="Q520" s="64"/>
      <c r="U520" s="4"/>
      <c r="Z520" s="4">
        <f t="shared" si="17"/>
      </c>
      <c r="AA520" s="17"/>
      <c r="AF520" s="4"/>
    </row>
    <row r="521" spans="1:32" ht="12.75">
      <c r="A521" s="55">
        <f t="shared" si="18"/>
      </c>
      <c r="B521" s="38"/>
      <c r="C521" s="39"/>
      <c r="E521" s="15"/>
      <c r="G521" s="38">
        <f>IF('Data Analysis'!G521='Double Entry'!G521,0,1)</f>
        <v>0</v>
      </c>
      <c r="H521" s="38">
        <f>IF('Data Analysis'!H521='Double Entry'!H521,0,1)</f>
        <v>0</v>
      </c>
      <c r="I521" s="38">
        <f>IF('Data Analysis'!I521='Double Entry'!I521,0,1)</f>
        <v>0</v>
      </c>
      <c r="J521" s="38">
        <f>IF('Data Analysis'!J521='Double Entry'!J521,0,1)</f>
        <v>0</v>
      </c>
      <c r="K521" s="38">
        <f>IF('Data Analysis'!K521='Double Entry'!K521,0,1)</f>
        <v>0</v>
      </c>
      <c r="L521" s="38">
        <f>IF('Data Analysis'!L521='Double Entry'!L521,0,1)</f>
        <v>0</v>
      </c>
      <c r="M521" s="38">
        <f>IF('Data Analysis'!M521='Double Entry'!M521,0,1)</f>
        <v>0</v>
      </c>
      <c r="N521" s="38">
        <f>IF('Data Analysis'!N521='Double Entry'!N521,0,1)</f>
        <v>0</v>
      </c>
      <c r="O521" s="38">
        <f>IF('Data Analysis'!O521='Double Entry'!O521,0,1)</f>
        <v>0</v>
      </c>
      <c r="P521"/>
      <c r="Q521" s="64"/>
      <c r="U521" s="4"/>
      <c r="Z521" s="4">
        <f t="shared" si="17"/>
      </c>
      <c r="AA521" s="17"/>
      <c r="AF521" s="4"/>
    </row>
    <row r="522" spans="1:32" ht="12.75">
      <c r="A522" s="55">
        <f t="shared" si="18"/>
      </c>
      <c r="B522" s="38"/>
      <c r="C522" s="39"/>
      <c r="E522" s="15"/>
      <c r="G522" s="38">
        <f>IF('Data Analysis'!G522='Double Entry'!G522,0,1)</f>
        <v>0</v>
      </c>
      <c r="H522" s="38">
        <f>IF('Data Analysis'!H522='Double Entry'!H522,0,1)</f>
        <v>0</v>
      </c>
      <c r="I522" s="38">
        <f>IF('Data Analysis'!I522='Double Entry'!I522,0,1)</f>
        <v>0</v>
      </c>
      <c r="J522" s="38">
        <f>IF('Data Analysis'!J522='Double Entry'!J522,0,1)</f>
        <v>0</v>
      </c>
      <c r="K522" s="38">
        <f>IF('Data Analysis'!K522='Double Entry'!K522,0,1)</f>
        <v>0</v>
      </c>
      <c r="L522" s="38">
        <f>IF('Data Analysis'!L522='Double Entry'!L522,0,1)</f>
        <v>0</v>
      </c>
      <c r="M522" s="38">
        <f>IF('Data Analysis'!M522='Double Entry'!M522,0,1)</f>
        <v>0</v>
      </c>
      <c r="N522" s="38">
        <f>IF('Data Analysis'!N522='Double Entry'!N522,0,1)</f>
        <v>0</v>
      </c>
      <c r="O522" s="38">
        <f>IF('Data Analysis'!O522='Double Entry'!O522,0,1)</f>
        <v>0</v>
      </c>
      <c r="P522"/>
      <c r="Q522" s="64"/>
      <c r="U522" s="4"/>
      <c r="Z522" s="4">
        <f t="shared" si="17"/>
      </c>
      <c r="AA522" s="17"/>
      <c r="AF522" s="4"/>
    </row>
    <row r="523" spans="1:32" ht="12.75">
      <c r="A523" s="55">
        <f t="shared" si="18"/>
      </c>
      <c r="B523" s="38"/>
      <c r="C523" s="39"/>
      <c r="E523" s="15"/>
      <c r="G523" s="38">
        <f>IF('Data Analysis'!G523='Double Entry'!G523,0,1)</f>
        <v>0</v>
      </c>
      <c r="H523" s="38">
        <f>IF('Data Analysis'!H523='Double Entry'!H523,0,1)</f>
        <v>0</v>
      </c>
      <c r="I523" s="38">
        <f>IF('Data Analysis'!I523='Double Entry'!I523,0,1)</f>
        <v>0</v>
      </c>
      <c r="J523" s="38">
        <f>IF('Data Analysis'!J523='Double Entry'!J523,0,1)</f>
        <v>0</v>
      </c>
      <c r="K523" s="38">
        <f>IF('Data Analysis'!K523='Double Entry'!K523,0,1)</f>
        <v>0</v>
      </c>
      <c r="L523" s="38">
        <f>IF('Data Analysis'!L523='Double Entry'!L523,0,1)</f>
        <v>0</v>
      </c>
      <c r="M523" s="38">
        <f>IF('Data Analysis'!M523='Double Entry'!M523,0,1)</f>
        <v>0</v>
      </c>
      <c r="N523" s="38">
        <f>IF('Data Analysis'!N523='Double Entry'!N523,0,1)</f>
        <v>0</v>
      </c>
      <c r="O523" s="38">
        <f>IF('Data Analysis'!O523='Double Entry'!O523,0,1)</f>
        <v>0</v>
      </c>
      <c r="P523"/>
      <c r="Q523" s="64"/>
      <c r="U523" s="4"/>
      <c r="Z523" s="4">
        <f aca="true" t="shared" si="19" ref="Z523:Z586">IF(Q523="","",1)</f>
      </c>
      <c r="AA523" s="17"/>
      <c r="AF523" s="4"/>
    </row>
    <row r="524" spans="1:32" ht="12.75">
      <c r="A524" s="55">
        <f t="shared" si="18"/>
      </c>
      <c r="B524" s="38"/>
      <c r="C524" s="39"/>
      <c r="E524" s="15"/>
      <c r="G524" s="38">
        <f>IF('Data Analysis'!G524='Double Entry'!G524,0,1)</f>
        <v>0</v>
      </c>
      <c r="H524" s="38">
        <f>IF('Data Analysis'!H524='Double Entry'!H524,0,1)</f>
        <v>0</v>
      </c>
      <c r="I524" s="38">
        <f>IF('Data Analysis'!I524='Double Entry'!I524,0,1)</f>
        <v>0</v>
      </c>
      <c r="J524" s="38">
        <f>IF('Data Analysis'!J524='Double Entry'!J524,0,1)</f>
        <v>0</v>
      </c>
      <c r="K524" s="38">
        <f>IF('Data Analysis'!K524='Double Entry'!K524,0,1)</f>
        <v>0</v>
      </c>
      <c r="L524" s="38">
        <f>IF('Data Analysis'!L524='Double Entry'!L524,0,1)</f>
        <v>0</v>
      </c>
      <c r="M524" s="38">
        <f>IF('Data Analysis'!M524='Double Entry'!M524,0,1)</f>
        <v>0</v>
      </c>
      <c r="N524" s="38">
        <f>IF('Data Analysis'!N524='Double Entry'!N524,0,1)</f>
        <v>0</v>
      </c>
      <c r="O524" s="38">
        <f>IF('Data Analysis'!O524='Double Entry'!O524,0,1)</f>
        <v>0</v>
      </c>
      <c r="P524"/>
      <c r="Q524" s="64"/>
      <c r="U524" s="4"/>
      <c r="Z524" s="4">
        <f t="shared" si="19"/>
      </c>
      <c r="AA524" s="17"/>
      <c r="AF524" s="4"/>
    </row>
    <row r="525" spans="1:32" ht="12.75">
      <c r="A525" s="55">
        <f t="shared" si="18"/>
      </c>
      <c r="B525" s="38"/>
      <c r="C525" s="39"/>
      <c r="E525" s="15"/>
      <c r="G525" s="38">
        <f>IF('Data Analysis'!G525='Double Entry'!G525,0,1)</f>
        <v>0</v>
      </c>
      <c r="H525" s="38">
        <f>IF('Data Analysis'!H525='Double Entry'!H525,0,1)</f>
        <v>0</v>
      </c>
      <c r="I525" s="38">
        <f>IF('Data Analysis'!I525='Double Entry'!I525,0,1)</f>
        <v>0</v>
      </c>
      <c r="J525" s="38">
        <f>IF('Data Analysis'!J525='Double Entry'!J525,0,1)</f>
        <v>0</v>
      </c>
      <c r="K525" s="38">
        <f>IF('Data Analysis'!K525='Double Entry'!K525,0,1)</f>
        <v>0</v>
      </c>
      <c r="L525" s="38">
        <f>IF('Data Analysis'!L525='Double Entry'!L525,0,1)</f>
        <v>0</v>
      </c>
      <c r="M525" s="38">
        <f>IF('Data Analysis'!M525='Double Entry'!M525,0,1)</f>
        <v>0</v>
      </c>
      <c r="N525" s="38">
        <f>IF('Data Analysis'!N525='Double Entry'!N525,0,1)</f>
        <v>0</v>
      </c>
      <c r="O525" s="38">
        <f>IF('Data Analysis'!O525='Double Entry'!O525,0,1)</f>
        <v>0</v>
      </c>
      <c r="P525"/>
      <c r="Q525" s="64"/>
      <c r="U525" s="4"/>
      <c r="Z525" s="4">
        <f t="shared" si="19"/>
      </c>
      <c r="AA525" s="17"/>
      <c r="AF525" s="4"/>
    </row>
    <row r="526" spans="1:32" ht="12.75">
      <c r="A526" s="55">
        <f t="shared" si="18"/>
      </c>
      <c r="B526" s="38"/>
      <c r="C526" s="39"/>
      <c r="E526" s="15"/>
      <c r="G526" s="38">
        <f>IF('Data Analysis'!G526='Double Entry'!G526,0,1)</f>
        <v>0</v>
      </c>
      <c r="H526" s="38">
        <f>IF('Data Analysis'!H526='Double Entry'!H526,0,1)</f>
        <v>0</v>
      </c>
      <c r="I526" s="38">
        <f>IF('Data Analysis'!I526='Double Entry'!I526,0,1)</f>
        <v>0</v>
      </c>
      <c r="J526" s="38">
        <f>IF('Data Analysis'!J526='Double Entry'!J526,0,1)</f>
        <v>0</v>
      </c>
      <c r="K526" s="38">
        <f>IF('Data Analysis'!K526='Double Entry'!K526,0,1)</f>
        <v>0</v>
      </c>
      <c r="L526" s="38">
        <f>IF('Data Analysis'!L526='Double Entry'!L526,0,1)</f>
        <v>0</v>
      </c>
      <c r="M526" s="38">
        <f>IF('Data Analysis'!M526='Double Entry'!M526,0,1)</f>
        <v>0</v>
      </c>
      <c r="N526" s="38">
        <f>IF('Data Analysis'!N526='Double Entry'!N526,0,1)</f>
        <v>0</v>
      </c>
      <c r="O526" s="38">
        <f>IF('Data Analysis'!O526='Double Entry'!O526,0,1)</f>
        <v>0</v>
      </c>
      <c r="P526"/>
      <c r="Q526" s="64"/>
      <c r="U526" s="4"/>
      <c r="Z526" s="4">
        <f t="shared" si="19"/>
      </c>
      <c r="AA526" s="17"/>
      <c r="AF526" s="4"/>
    </row>
    <row r="527" spans="1:32" ht="12.75">
      <c r="A527" s="55">
        <f t="shared" si="18"/>
      </c>
      <c r="B527" s="38"/>
      <c r="C527" s="39"/>
      <c r="E527" s="15"/>
      <c r="G527" s="38">
        <f>IF('Data Analysis'!G527='Double Entry'!G527,0,1)</f>
        <v>0</v>
      </c>
      <c r="H527" s="38">
        <f>IF('Data Analysis'!H527='Double Entry'!H527,0,1)</f>
        <v>0</v>
      </c>
      <c r="I527" s="38">
        <f>IF('Data Analysis'!I527='Double Entry'!I527,0,1)</f>
        <v>0</v>
      </c>
      <c r="J527" s="38">
        <f>IF('Data Analysis'!J527='Double Entry'!J527,0,1)</f>
        <v>0</v>
      </c>
      <c r="K527" s="38">
        <f>IF('Data Analysis'!K527='Double Entry'!K527,0,1)</f>
        <v>0</v>
      </c>
      <c r="L527" s="38">
        <f>IF('Data Analysis'!L527='Double Entry'!L527,0,1)</f>
        <v>0</v>
      </c>
      <c r="M527" s="38">
        <f>IF('Data Analysis'!M527='Double Entry'!M527,0,1)</f>
        <v>0</v>
      </c>
      <c r="N527" s="38">
        <f>IF('Data Analysis'!N527='Double Entry'!N527,0,1)</f>
        <v>0</v>
      </c>
      <c r="O527" s="38">
        <f>IF('Data Analysis'!O527='Double Entry'!O527,0,1)</f>
        <v>0</v>
      </c>
      <c r="P527"/>
      <c r="Q527" s="64"/>
      <c r="U527" s="4"/>
      <c r="Z527" s="4">
        <f t="shared" si="19"/>
      </c>
      <c r="AA527" s="17"/>
      <c r="AF527" s="4"/>
    </row>
    <row r="528" spans="1:32" ht="12.75">
      <c r="A528" s="55">
        <f t="shared" si="18"/>
      </c>
      <c r="B528" s="38"/>
      <c r="C528" s="39"/>
      <c r="E528" s="15"/>
      <c r="G528" s="38">
        <f>IF('Data Analysis'!G528='Double Entry'!G528,0,1)</f>
        <v>0</v>
      </c>
      <c r="H528" s="38">
        <f>IF('Data Analysis'!H528='Double Entry'!H528,0,1)</f>
        <v>0</v>
      </c>
      <c r="I528" s="38">
        <f>IF('Data Analysis'!I528='Double Entry'!I528,0,1)</f>
        <v>0</v>
      </c>
      <c r="J528" s="38">
        <f>IF('Data Analysis'!J528='Double Entry'!J528,0,1)</f>
        <v>0</v>
      </c>
      <c r="K528" s="38">
        <f>IF('Data Analysis'!K528='Double Entry'!K528,0,1)</f>
        <v>0</v>
      </c>
      <c r="L528" s="38">
        <f>IF('Data Analysis'!L528='Double Entry'!L528,0,1)</f>
        <v>0</v>
      </c>
      <c r="M528" s="38">
        <f>IF('Data Analysis'!M528='Double Entry'!M528,0,1)</f>
        <v>0</v>
      </c>
      <c r="N528" s="38">
        <f>IF('Data Analysis'!N528='Double Entry'!N528,0,1)</f>
        <v>0</v>
      </c>
      <c r="O528" s="38">
        <f>IF('Data Analysis'!O528='Double Entry'!O528,0,1)</f>
        <v>0</v>
      </c>
      <c r="P528"/>
      <c r="Q528" s="64"/>
      <c r="U528" s="4"/>
      <c r="Z528" s="4">
        <f t="shared" si="19"/>
      </c>
      <c r="AA528" s="17"/>
      <c r="AF528" s="4"/>
    </row>
    <row r="529" spans="1:32" ht="12.75">
      <c r="A529" s="55">
        <f t="shared" si="18"/>
      </c>
      <c r="B529" s="38"/>
      <c r="C529" s="39"/>
      <c r="E529" s="15"/>
      <c r="G529" s="38">
        <f>IF('Data Analysis'!G529='Double Entry'!G529,0,1)</f>
        <v>0</v>
      </c>
      <c r="H529" s="38">
        <f>IF('Data Analysis'!H529='Double Entry'!H529,0,1)</f>
        <v>0</v>
      </c>
      <c r="I529" s="38">
        <f>IF('Data Analysis'!I529='Double Entry'!I529,0,1)</f>
        <v>0</v>
      </c>
      <c r="J529" s="38">
        <f>IF('Data Analysis'!J529='Double Entry'!J529,0,1)</f>
        <v>0</v>
      </c>
      <c r="K529" s="38">
        <f>IF('Data Analysis'!K529='Double Entry'!K529,0,1)</f>
        <v>0</v>
      </c>
      <c r="L529" s="38">
        <f>IF('Data Analysis'!L529='Double Entry'!L529,0,1)</f>
        <v>0</v>
      </c>
      <c r="M529" s="38">
        <f>IF('Data Analysis'!M529='Double Entry'!M529,0,1)</f>
        <v>0</v>
      </c>
      <c r="N529" s="38">
        <f>IF('Data Analysis'!N529='Double Entry'!N529,0,1)</f>
        <v>0</v>
      </c>
      <c r="O529" s="38">
        <f>IF('Data Analysis'!O529='Double Entry'!O529,0,1)</f>
        <v>0</v>
      </c>
      <c r="P529"/>
      <c r="Q529" s="64"/>
      <c r="U529" s="4"/>
      <c r="Z529" s="4">
        <f t="shared" si="19"/>
      </c>
      <c r="AA529" s="17"/>
      <c r="AF529" s="4"/>
    </row>
    <row r="530" spans="1:32" ht="12.75">
      <c r="A530" s="55">
        <f t="shared" si="18"/>
      </c>
      <c r="B530" s="38"/>
      <c r="C530" s="39"/>
      <c r="E530" s="15"/>
      <c r="G530" s="38">
        <f>IF('Data Analysis'!G530='Double Entry'!G530,0,1)</f>
        <v>0</v>
      </c>
      <c r="H530" s="38">
        <f>IF('Data Analysis'!H530='Double Entry'!H530,0,1)</f>
        <v>0</v>
      </c>
      <c r="I530" s="38">
        <f>IF('Data Analysis'!I530='Double Entry'!I530,0,1)</f>
        <v>0</v>
      </c>
      <c r="J530" s="38">
        <f>IF('Data Analysis'!J530='Double Entry'!J530,0,1)</f>
        <v>0</v>
      </c>
      <c r="K530" s="38">
        <f>IF('Data Analysis'!K530='Double Entry'!K530,0,1)</f>
        <v>0</v>
      </c>
      <c r="L530" s="38">
        <f>IF('Data Analysis'!L530='Double Entry'!L530,0,1)</f>
        <v>0</v>
      </c>
      <c r="M530" s="38">
        <f>IF('Data Analysis'!M530='Double Entry'!M530,0,1)</f>
        <v>0</v>
      </c>
      <c r="N530" s="38">
        <f>IF('Data Analysis'!N530='Double Entry'!N530,0,1)</f>
        <v>0</v>
      </c>
      <c r="O530" s="38">
        <f>IF('Data Analysis'!O530='Double Entry'!O530,0,1)</f>
        <v>0</v>
      </c>
      <c r="P530"/>
      <c r="Q530" s="64"/>
      <c r="U530" s="4"/>
      <c r="Z530" s="4">
        <f t="shared" si="19"/>
      </c>
      <c r="AA530" s="17"/>
      <c r="AF530" s="4"/>
    </row>
    <row r="531" spans="1:32" ht="12.75">
      <c r="A531" s="55">
        <f t="shared" si="18"/>
      </c>
      <c r="B531" s="38"/>
      <c r="C531" s="39"/>
      <c r="E531" s="15"/>
      <c r="G531" s="38">
        <f>IF('Data Analysis'!G531='Double Entry'!G531,0,1)</f>
        <v>0</v>
      </c>
      <c r="H531" s="38">
        <f>IF('Data Analysis'!H531='Double Entry'!H531,0,1)</f>
        <v>0</v>
      </c>
      <c r="I531" s="38">
        <f>IF('Data Analysis'!I531='Double Entry'!I531,0,1)</f>
        <v>0</v>
      </c>
      <c r="J531" s="38">
        <f>IF('Data Analysis'!J531='Double Entry'!J531,0,1)</f>
        <v>0</v>
      </c>
      <c r="K531" s="38">
        <f>IF('Data Analysis'!K531='Double Entry'!K531,0,1)</f>
        <v>0</v>
      </c>
      <c r="L531" s="38">
        <f>IF('Data Analysis'!L531='Double Entry'!L531,0,1)</f>
        <v>0</v>
      </c>
      <c r="M531" s="38">
        <f>IF('Data Analysis'!M531='Double Entry'!M531,0,1)</f>
        <v>0</v>
      </c>
      <c r="N531" s="38">
        <f>IF('Data Analysis'!N531='Double Entry'!N531,0,1)</f>
        <v>0</v>
      </c>
      <c r="O531" s="38">
        <f>IF('Data Analysis'!O531='Double Entry'!O531,0,1)</f>
        <v>0</v>
      </c>
      <c r="P531"/>
      <c r="Q531" s="64"/>
      <c r="U531" s="4"/>
      <c r="Z531" s="4">
        <f t="shared" si="19"/>
      </c>
      <c r="AA531" s="17"/>
      <c r="AF531" s="4"/>
    </row>
    <row r="532" spans="1:32" ht="12.75">
      <c r="A532" s="55">
        <f t="shared" si="18"/>
      </c>
      <c r="B532" s="38"/>
      <c r="C532" s="39"/>
      <c r="E532" s="15"/>
      <c r="G532" s="38">
        <f>IF('Data Analysis'!G532='Double Entry'!G532,0,1)</f>
        <v>0</v>
      </c>
      <c r="H532" s="38">
        <f>IF('Data Analysis'!H532='Double Entry'!H532,0,1)</f>
        <v>0</v>
      </c>
      <c r="I532" s="38">
        <f>IF('Data Analysis'!I532='Double Entry'!I532,0,1)</f>
        <v>0</v>
      </c>
      <c r="J532" s="38">
        <f>IF('Data Analysis'!J532='Double Entry'!J532,0,1)</f>
        <v>0</v>
      </c>
      <c r="K532" s="38">
        <f>IF('Data Analysis'!K532='Double Entry'!K532,0,1)</f>
        <v>0</v>
      </c>
      <c r="L532" s="38">
        <f>IF('Data Analysis'!L532='Double Entry'!L532,0,1)</f>
        <v>0</v>
      </c>
      <c r="M532" s="38">
        <f>IF('Data Analysis'!M532='Double Entry'!M532,0,1)</f>
        <v>0</v>
      </c>
      <c r="N532" s="38">
        <f>IF('Data Analysis'!N532='Double Entry'!N532,0,1)</f>
        <v>0</v>
      </c>
      <c r="O532" s="38">
        <f>IF('Data Analysis'!O532='Double Entry'!O532,0,1)</f>
        <v>0</v>
      </c>
      <c r="P532"/>
      <c r="Q532" s="64"/>
      <c r="U532" s="4"/>
      <c r="Z532" s="4">
        <f t="shared" si="19"/>
      </c>
      <c r="AA532" s="17"/>
      <c r="AF532" s="4"/>
    </row>
    <row r="533" spans="1:32" ht="12.75">
      <c r="A533" s="55">
        <f t="shared" si="18"/>
      </c>
      <c r="B533" s="38"/>
      <c r="C533" s="39"/>
      <c r="E533" s="15"/>
      <c r="G533" s="38">
        <f>IF('Data Analysis'!G533='Double Entry'!G533,0,1)</f>
        <v>0</v>
      </c>
      <c r="H533" s="38">
        <f>IF('Data Analysis'!H533='Double Entry'!H533,0,1)</f>
        <v>0</v>
      </c>
      <c r="I533" s="38">
        <f>IF('Data Analysis'!I533='Double Entry'!I533,0,1)</f>
        <v>0</v>
      </c>
      <c r="J533" s="38">
        <f>IF('Data Analysis'!J533='Double Entry'!J533,0,1)</f>
        <v>0</v>
      </c>
      <c r="K533" s="38">
        <f>IF('Data Analysis'!K533='Double Entry'!K533,0,1)</f>
        <v>0</v>
      </c>
      <c r="L533" s="38">
        <f>IF('Data Analysis'!L533='Double Entry'!L533,0,1)</f>
        <v>0</v>
      </c>
      <c r="M533" s="38">
        <f>IF('Data Analysis'!M533='Double Entry'!M533,0,1)</f>
        <v>0</v>
      </c>
      <c r="N533" s="38">
        <f>IF('Data Analysis'!N533='Double Entry'!N533,0,1)</f>
        <v>0</v>
      </c>
      <c r="O533" s="38">
        <f>IF('Data Analysis'!O533='Double Entry'!O533,0,1)</f>
        <v>0</v>
      </c>
      <c r="P533"/>
      <c r="Q533" s="64"/>
      <c r="U533" s="4"/>
      <c r="Z533" s="4">
        <f t="shared" si="19"/>
      </c>
      <c r="AA533" s="17"/>
      <c r="AF533" s="4"/>
    </row>
    <row r="534" spans="1:32" ht="12.75">
      <c r="A534" s="55">
        <f t="shared" si="18"/>
      </c>
      <c r="B534" s="38"/>
      <c r="C534" s="39"/>
      <c r="E534" s="15"/>
      <c r="G534" s="38">
        <f>IF('Data Analysis'!G534='Double Entry'!G534,0,1)</f>
        <v>0</v>
      </c>
      <c r="H534" s="38">
        <f>IF('Data Analysis'!H534='Double Entry'!H534,0,1)</f>
        <v>0</v>
      </c>
      <c r="I534" s="38">
        <f>IF('Data Analysis'!I534='Double Entry'!I534,0,1)</f>
        <v>0</v>
      </c>
      <c r="J534" s="38">
        <f>IF('Data Analysis'!J534='Double Entry'!J534,0,1)</f>
        <v>0</v>
      </c>
      <c r="K534" s="38">
        <f>IF('Data Analysis'!K534='Double Entry'!K534,0,1)</f>
        <v>0</v>
      </c>
      <c r="L534" s="38">
        <f>IF('Data Analysis'!L534='Double Entry'!L534,0,1)</f>
        <v>0</v>
      </c>
      <c r="M534" s="38">
        <f>IF('Data Analysis'!M534='Double Entry'!M534,0,1)</f>
        <v>0</v>
      </c>
      <c r="N534" s="38">
        <f>IF('Data Analysis'!N534='Double Entry'!N534,0,1)</f>
        <v>0</v>
      </c>
      <c r="O534" s="38">
        <f>IF('Data Analysis'!O534='Double Entry'!O534,0,1)</f>
        <v>0</v>
      </c>
      <c r="P534"/>
      <c r="Q534" s="64"/>
      <c r="U534" s="4"/>
      <c r="Z534" s="4">
        <f t="shared" si="19"/>
      </c>
      <c r="AA534" s="17"/>
      <c r="AF534" s="4"/>
    </row>
    <row r="535" spans="1:32" ht="12.75">
      <c r="A535" s="55">
        <f t="shared" si="18"/>
      </c>
      <c r="B535" s="38"/>
      <c r="C535" s="39"/>
      <c r="E535" s="15"/>
      <c r="G535" s="38">
        <f>IF('Data Analysis'!G535='Double Entry'!G535,0,1)</f>
        <v>0</v>
      </c>
      <c r="H535" s="38">
        <f>IF('Data Analysis'!H535='Double Entry'!H535,0,1)</f>
        <v>0</v>
      </c>
      <c r="I535" s="38">
        <f>IF('Data Analysis'!I535='Double Entry'!I535,0,1)</f>
        <v>0</v>
      </c>
      <c r="J535" s="38">
        <f>IF('Data Analysis'!J535='Double Entry'!J535,0,1)</f>
        <v>0</v>
      </c>
      <c r="K535" s="38">
        <f>IF('Data Analysis'!K535='Double Entry'!K535,0,1)</f>
        <v>0</v>
      </c>
      <c r="L535" s="38">
        <f>IF('Data Analysis'!L535='Double Entry'!L535,0,1)</f>
        <v>0</v>
      </c>
      <c r="M535" s="38">
        <f>IF('Data Analysis'!M535='Double Entry'!M535,0,1)</f>
        <v>0</v>
      </c>
      <c r="N535" s="38">
        <f>IF('Data Analysis'!N535='Double Entry'!N535,0,1)</f>
        <v>0</v>
      </c>
      <c r="O535" s="38">
        <f>IF('Data Analysis'!O535='Double Entry'!O535,0,1)</f>
        <v>0</v>
      </c>
      <c r="P535"/>
      <c r="Q535" s="64"/>
      <c r="U535" s="4"/>
      <c r="Z535" s="4">
        <f t="shared" si="19"/>
      </c>
      <c r="AA535" s="17"/>
      <c r="AF535" s="4"/>
    </row>
    <row r="536" spans="1:32" ht="12.75">
      <c r="A536" s="55">
        <f t="shared" si="18"/>
      </c>
      <c r="B536" s="38"/>
      <c r="C536" s="39"/>
      <c r="E536" s="15"/>
      <c r="G536" s="38">
        <f>IF('Data Analysis'!G536='Double Entry'!G536,0,1)</f>
        <v>0</v>
      </c>
      <c r="H536" s="38">
        <f>IF('Data Analysis'!H536='Double Entry'!H536,0,1)</f>
        <v>0</v>
      </c>
      <c r="I536" s="38">
        <f>IF('Data Analysis'!I536='Double Entry'!I536,0,1)</f>
        <v>0</v>
      </c>
      <c r="J536" s="38">
        <f>IF('Data Analysis'!J536='Double Entry'!J536,0,1)</f>
        <v>0</v>
      </c>
      <c r="K536" s="38">
        <f>IF('Data Analysis'!K536='Double Entry'!K536,0,1)</f>
        <v>0</v>
      </c>
      <c r="L536" s="38">
        <f>IF('Data Analysis'!L536='Double Entry'!L536,0,1)</f>
        <v>0</v>
      </c>
      <c r="M536" s="38">
        <f>IF('Data Analysis'!M536='Double Entry'!M536,0,1)</f>
        <v>0</v>
      </c>
      <c r="N536" s="38">
        <f>IF('Data Analysis'!N536='Double Entry'!N536,0,1)</f>
        <v>0</v>
      </c>
      <c r="O536" s="38">
        <f>IF('Data Analysis'!O536='Double Entry'!O536,0,1)</f>
        <v>0</v>
      </c>
      <c r="P536"/>
      <c r="Q536" s="64"/>
      <c r="U536" s="4"/>
      <c r="Z536" s="4">
        <f t="shared" si="19"/>
      </c>
      <c r="AA536" s="17"/>
      <c r="AF536" s="4"/>
    </row>
    <row r="537" spans="1:32" ht="12.75">
      <c r="A537" s="55">
        <f t="shared" si="18"/>
      </c>
      <c r="B537" s="38"/>
      <c r="C537" s="39"/>
      <c r="E537" s="15"/>
      <c r="G537" s="38">
        <f>IF('Data Analysis'!G537='Double Entry'!G537,0,1)</f>
        <v>0</v>
      </c>
      <c r="H537" s="38">
        <f>IF('Data Analysis'!H537='Double Entry'!H537,0,1)</f>
        <v>0</v>
      </c>
      <c r="I537" s="38">
        <f>IF('Data Analysis'!I537='Double Entry'!I537,0,1)</f>
        <v>0</v>
      </c>
      <c r="J537" s="38">
        <f>IF('Data Analysis'!J537='Double Entry'!J537,0,1)</f>
        <v>0</v>
      </c>
      <c r="K537" s="38">
        <f>IF('Data Analysis'!K537='Double Entry'!K537,0,1)</f>
        <v>0</v>
      </c>
      <c r="L537" s="38">
        <f>IF('Data Analysis'!L537='Double Entry'!L537,0,1)</f>
        <v>0</v>
      </c>
      <c r="M537" s="38">
        <f>IF('Data Analysis'!M537='Double Entry'!M537,0,1)</f>
        <v>0</v>
      </c>
      <c r="N537" s="38">
        <f>IF('Data Analysis'!N537='Double Entry'!N537,0,1)</f>
        <v>0</v>
      </c>
      <c r="O537" s="38">
        <f>IF('Data Analysis'!O537='Double Entry'!O537,0,1)</f>
        <v>0</v>
      </c>
      <c r="P537"/>
      <c r="Q537" s="64"/>
      <c r="U537" s="4"/>
      <c r="Z537" s="4">
        <f t="shared" si="19"/>
      </c>
      <c r="AA537" s="17"/>
      <c r="AF537" s="4"/>
    </row>
    <row r="538" spans="1:32" ht="12.75">
      <c r="A538" s="55">
        <f t="shared" si="18"/>
      </c>
      <c r="B538" s="38"/>
      <c r="C538" s="39"/>
      <c r="E538" s="15"/>
      <c r="G538" s="38">
        <f>IF('Data Analysis'!G538='Double Entry'!G538,0,1)</f>
        <v>0</v>
      </c>
      <c r="H538" s="38">
        <f>IF('Data Analysis'!H538='Double Entry'!H538,0,1)</f>
        <v>0</v>
      </c>
      <c r="I538" s="38">
        <f>IF('Data Analysis'!I538='Double Entry'!I538,0,1)</f>
        <v>0</v>
      </c>
      <c r="J538" s="38">
        <f>IF('Data Analysis'!J538='Double Entry'!J538,0,1)</f>
        <v>0</v>
      </c>
      <c r="K538" s="38">
        <f>IF('Data Analysis'!K538='Double Entry'!K538,0,1)</f>
        <v>0</v>
      </c>
      <c r="L538" s="38">
        <f>IF('Data Analysis'!L538='Double Entry'!L538,0,1)</f>
        <v>0</v>
      </c>
      <c r="M538" s="38">
        <f>IF('Data Analysis'!M538='Double Entry'!M538,0,1)</f>
        <v>0</v>
      </c>
      <c r="N538" s="38">
        <f>IF('Data Analysis'!N538='Double Entry'!N538,0,1)</f>
        <v>0</v>
      </c>
      <c r="O538" s="38">
        <f>IF('Data Analysis'!O538='Double Entry'!O538,0,1)</f>
        <v>0</v>
      </c>
      <c r="P538"/>
      <c r="Q538" s="64"/>
      <c r="U538" s="4"/>
      <c r="Z538" s="4">
        <f t="shared" si="19"/>
      </c>
      <c r="AA538" s="17"/>
      <c r="AF538" s="4"/>
    </row>
    <row r="539" spans="1:32" ht="12.75">
      <c r="A539" s="55">
        <f t="shared" si="18"/>
      </c>
      <c r="B539" s="38"/>
      <c r="C539" s="39"/>
      <c r="E539" s="15"/>
      <c r="G539" s="38">
        <f>IF('Data Analysis'!G539='Double Entry'!G539,0,1)</f>
        <v>0</v>
      </c>
      <c r="H539" s="38">
        <f>IF('Data Analysis'!H539='Double Entry'!H539,0,1)</f>
        <v>0</v>
      </c>
      <c r="I539" s="38">
        <f>IF('Data Analysis'!I539='Double Entry'!I539,0,1)</f>
        <v>0</v>
      </c>
      <c r="J539" s="38">
        <f>IF('Data Analysis'!J539='Double Entry'!J539,0,1)</f>
        <v>0</v>
      </c>
      <c r="K539" s="38">
        <f>IF('Data Analysis'!K539='Double Entry'!K539,0,1)</f>
        <v>0</v>
      </c>
      <c r="L539" s="38">
        <f>IF('Data Analysis'!L539='Double Entry'!L539,0,1)</f>
        <v>0</v>
      </c>
      <c r="M539" s="38">
        <f>IF('Data Analysis'!M539='Double Entry'!M539,0,1)</f>
        <v>0</v>
      </c>
      <c r="N539" s="38">
        <f>IF('Data Analysis'!N539='Double Entry'!N539,0,1)</f>
        <v>0</v>
      </c>
      <c r="O539" s="38">
        <f>IF('Data Analysis'!O539='Double Entry'!O539,0,1)</f>
        <v>0</v>
      </c>
      <c r="P539"/>
      <c r="Q539" s="64"/>
      <c r="U539" s="4"/>
      <c r="Z539" s="4">
        <f t="shared" si="19"/>
      </c>
      <c r="AA539" s="17"/>
      <c r="AF539" s="4"/>
    </row>
    <row r="540" spans="1:32" ht="12.75">
      <c r="A540" s="55">
        <f t="shared" si="18"/>
      </c>
      <c r="B540" s="38"/>
      <c r="C540" s="39"/>
      <c r="E540" s="15"/>
      <c r="G540" s="38">
        <f>IF('Data Analysis'!G540='Double Entry'!G540,0,1)</f>
        <v>0</v>
      </c>
      <c r="H540" s="38">
        <f>IF('Data Analysis'!H540='Double Entry'!H540,0,1)</f>
        <v>0</v>
      </c>
      <c r="I540" s="38">
        <f>IF('Data Analysis'!I540='Double Entry'!I540,0,1)</f>
        <v>0</v>
      </c>
      <c r="J540" s="38">
        <f>IF('Data Analysis'!J540='Double Entry'!J540,0,1)</f>
        <v>0</v>
      </c>
      <c r="K540" s="38">
        <f>IF('Data Analysis'!K540='Double Entry'!K540,0,1)</f>
        <v>0</v>
      </c>
      <c r="L540" s="38">
        <f>IF('Data Analysis'!L540='Double Entry'!L540,0,1)</f>
        <v>0</v>
      </c>
      <c r="M540" s="38">
        <f>IF('Data Analysis'!M540='Double Entry'!M540,0,1)</f>
        <v>0</v>
      </c>
      <c r="N540" s="38">
        <f>IF('Data Analysis'!N540='Double Entry'!N540,0,1)</f>
        <v>0</v>
      </c>
      <c r="O540" s="38">
        <f>IF('Data Analysis'!O540='Double Entry'!O540,0,1)</f>
        <v>0</v>
      </c>
      <c r="P540"/>
      <c r="Q540" s="64"/>
      <c r="U540" s="4"/>
      <c r="Z540" s="4">
        <f t="shared" si="19"/>
      </c>
      <c r="AA540" s="17"/>
      <c r="AF540" s="4"/>
    </row>
    <row r="541" spans="1:32" ht="12.75">
      <c r="A541" s="55">
        <f t="shared" si="18"/>
      </c>
      <c r="B541" s="38"/>
      <c r="C541" s="39"/>
      <c r="E541" s="15"/>
      <c r="G541" s="38">
        <f>IF('Data Analysis'!G541='Double Entry'!G541,0,1)</f>
        <v>0</v>
      </c>
      <c r="H541" s="38">
        <f>IF('Data Analysis'!H541='Double Entry'!H541,0,1)</f>
        <v>0</v>
      </c>
      <c r="I541" s="38">
        <f>IF('Data Analysis'!I541='Double Entry'!I541,0,1)</f>
        <v>0</v>
      </c>
      <c r="J541" s="38">
        <f>IF('Data Analysis'!J541='Double Entry'!J541,0,1)</f>
        <v>0</v>
      </c>
      <c r="K541" s="38">
        <f>IF('Data Analysis'!K541='Double Entry'!K541,0,1)</f>
        <v>0</v>
      </c>
      <c r="L541" s="38">
        <f>IF('Data Analysis'!L541='Double Entry'!L541,0,1)</f>
        <v>0</v>
      </c>
      <c r="M541" s="38">
        <f>IF('Data Analysis'!M541='Double Entry'!M541,0,1)</f>
        <v>0</v>
      </c>
      <c r="N541" s="38">
        <f>IF('Data Analysis'!N541='Double Entry'!N541,0,1)</f>
        <v>0</v>
      </c>
      <c r="O541" s="38">
        <f>IF('Data Analysis'!O541='Double Entry'!O541,0,1)</f>
        <v>0</v>
      </c>
      <c r="P541"/>
      <c r="Q541" s="64"/>
      <c r="U541" s="4"/>
      <c r="Z541" s="4">
        <f t="shared" si="19"/>
      </c>
      <c r="AA541" s="17"/>
      <c r="AF541" s="4"/>
    </row>
    <row r="542" spans="1:32" ht="12.75">
      <c r="A542" s="55">
        <f t="shared" si="18"/>
      </c>
      <c r="B542" s="38"/>
      <c r="C542" s="39"/>
      <c r="E542" s="15"/>
      <c r="G542" s="38">
        <f>IF('Data Analysis'!G542='Double Entry'!G542,0,1)</f>
        <v>0</v>
      </c>
      <c r="H542" s="38">
        <f>IF('Data Analysis'!H542='Double Entry'!H542,0,1)</f>
        <v>0</v>
      </c>
      <c r="I542" s="38">
        <f>IF('Data Analysis'!I542='Double Entry'!I542,0,1)</f>
        <v>0</v>
      </c>
      <c r="J542" s="38">
        <f>IF('Data Analysis'!J542='Double Entry'!J542,0,1)</f>
        <v>0</v>
      </c>
      <c r="K542" s="38">
        <f>IF('Data Analysis'!K542='Double Entry'!K542,0,1)</f>
        <v>0</v>
      </c>
      <c r="L542" s="38">
        <f>IF('Data Analysis'!L542='Double Entry'!L542,0,1)</f>
        <v>0</v>
      </c>
      <c r="M542" s="38">
        <f>IF('Data Analysis'!M542='Double Entry'!M542,0,1)</f>
        <v>0</v>
      </c>
      <c r="N542" s="38">
        <f>IF('Data Analysis'!N542='Double Entry'!N542,0,1)</f>
        <v>0</v>
      </c>
      <c r="O542" s="38">
        <f>IF('Data Analysis'!O542='Double Entry'!O542,0,1)</f>
        <v>0</v>
      </c>
      <c r="P542"/>
      <c r="Q542" s="64"/>
      <c r="U542" s="4"/>
      <c r="Z542" s="4">
        <f t="shared" si="19"/>
      </c>
      <c r="AA542" s="17"/>
      <c r="AF542" s="4"/>
    </row>
    <row r="543" spans="1:32" ht="12.75">
      <c r="A543" s="55">
        <f t="shared" si="18"/>
      </c>
      <c r="B543" s="38"/>
      <c r="C543" s="39"/>
      <c r="E543" s="15"/>
      <c r="G543" s="38">
        <f>IF('Data Analysis'!G543='Double Entry'!G543,0,1)</f>
        <v>0</v>
      </c>
      <c r="H543" s="38">
        <f>IF('Data Analysis'!H543='Double Entry'!H543,0,1)</f>
        <v>0</v>
      </c>
      <c r="I543" s="38">
        <f>IF('Data Analysis'!I543='Double Entry'!I543,0,1)</f>
        <v>0</v>
      </c>
      <c r="J543" s="38">
        <f>IF('Data Analysis'!J543='Double Entry'!J543,0,1)</f>
        <v>0</v>
      </c>
      <c r="K543" s="38">
        <f>IF('Data Analysis'!K543='Double Entry'!K543,0,1)</f>
        <v>0</v>
      </c>
      <c r="L543" s="38">
        <f>IF('Data Analysis'!L543='Double Entry'!L543,0,1)</f>
        <v>0</v>
      </c>
      <c r="M543" s="38">
        <f>IF('Data Analysis'!M543='Double Entry'!M543,0,1)</f>
        <v>0</v>
      </c>
      <c r="N543" s="38">
        <f>IF('Data Analysis'!N543='Double Entry'!N543,0,1)</f>
        <v>0</v>
      </c>
      <c r="O543" s="38">
        <f>IF('Data Analysis'!O543='Double Entry'!O543,0,1)</f>
        <v>0</v>
      </c>
      <c r="P543"/>
      <c r="Q543" s="64"/>
      <c r="U543" s="4"/>
      <c r="Z543" s="4">
        <f t="shared" si="19"/>
      </c>
      <c r="AA543" s="17"/>
      <c r="AF543" s="4"/>
    </row>
    <row r="544" spans="1:32" ht="12.75">
      <c r="A544" s="55">
        <f t="shared" si="18"/>
      </c>
      <c r="B544" s="38"/>
      <c r="C544" s="39"/>
      <c r="E544" s="15"/>
      <c r="G544" s="38">
        <f>IF('Data Analysis'!G544='Double Entry'!G544,0,1)</f>
        <v>0</v>
      </c>
      <c r="H544" s="38">
        <f>IF('Data Analysis'!H544='Double Entry'!H544,0,1)</f>
        <v>0</v>
      </c>
      <c r="I544" s="38">
        <f>IF('Data Analysis'!I544='Double Entry'!I544,0,1)</f>
        <v>0</v>
      </c>
      <c r="J544" s="38">
        <f>IF('Data Analysis'!J544='Double Entry'!J544,0,1)</f>
        <v>0</v>
      </c>
      <c r="K544" s="38">
        <f>IF('Data Analysis'!K544='Double Entry'!K544,0,1)</f>
        <v>0</v>
      </c>
      <c r="L544" s="38">
        <f>IF('Data Analysis'!L544='Double Entry'!L544,0,1)</f>
        <v>0</v>
      </c>
      <c r="M544" s="38">
        <f>IF('Data Analysis'!M544='Double Entry'!M544,0,1)</f>
        <v>0</v>
      </c>
      <c r="N544" s="38">
        <f>IF('Data Analysis'!N544='Double Entry'!N544,0,1)</f>
        <v>0</v>
      </c>
      <c r="O544" s="38">
        <f>IF('Data Analysis'!O544='Double Entry'!O544,0,1)</f>
        <v>0</v>
      </c>
      <c r="P544"/>
      <c r="Q544" s="64"/>
      <c r="U544" s="4"/>
      <c r="Z544" s="4">
        <f t="shared" si="19"/>
      </c>
      <c r="AA544" s="17"/>
      <c r="AF544" s="4"/>
    </row>
    <row r="545" spans="1:32" ht="12.75">
      <c r="A545" s="55">
        <f t="shared" si="18"/>
      </c>
      <c r="B545" s="38"/>
      <c r="C545" s="39"/>
      <c r="E545" s="15"/>
      <c r="G545" s="38">
        <f>IF('Data Analysis'!G545='Double Entry'!G545,0,1)</f>
        <v>0</v>
      </c>
      <c r="H545" s="38">
        <f>IF('Data Analysis'!H545='Double Entry'!H545,0,1)</f>
        <v>0</v>
      </c>
      <c r="I545" s="38">
        <f>IF('Data Analysis'!I545='Double Entry'!I545,0,1)</f>
        <v>0</v>
      </c>
      <c r="J545" s="38">
        <f>IF('Data Analysis'!J545='Double Entry'!J545,0,1)</f>
        <v>0</v>
      </c>
      <c r="K545" s="38">
        <f>IF('Data Analysis'!K545='Double Entry'!K545,0,1)</f>
        <v>0</v>
      </c>
      <c r="L545" s="38">
        <f>IF('Data Analysis'!L545='Double Entry'!L545,0,1)</f>
        <v>0</v>
      </c>
      <c r="M545" s="38">
        <f>IF('Data Analysis'!M545='Double Entry'!M545,0,1)</f>
        <v>0</v>
      </c>
      <c r="N545" s="38">
        <f>IF('Data Analysis'!N545='Double Entry'!N545,0,1)</f>
        <v>0</v>
      </c>
      <c r="O545" s="38">
        <f>IF('Data Analysis'!O545='Double Entry'!O545,0,1)</f>
        <v>0</v>
      </c>
      <c r="P545"/>
      <c r="Q545" s="64"/>
      <c r="U545" s="4"/>
      <c r="Z545" s="4">
        <f t="shared" si="19"/>
      </c>
      <c r="AA545" s="17"/>
      <c r="AF545" s="4"/>
    </row>
    <row r="546" spans="1:32" ht="12.75">
      <c r="A546" s="55">
        <f t="shared" si="18"/>
      </c>
      <c r="B546" s="38"/>
      <c r="C546" s="39"/>
      <c r="E546" s="15"/>
      <c r="G546" s="38">
        <f>IF('Data Analysis'!G546='Double Entry'!G546,0,1)</f>
        <v>0</v>
      </c>
      <c r="H546" s="38">
        <f>IF('Data Analysis'!H546='Double Entry'!H546,0,1)</f>
        <v>0</v>
      </c>
      <c r="I546" s="38">
        <f>IF('Data Analysis'!I546='Double Entry'!I546,0,1)</f>
        <v>0</v>
      </c>
      <c r="J546" s="38">
        <f>IF('Data Analysis'!J546='Double Entry'!J546,0,1)</f>
        <v>0</v>
      </c>
      <c r="K546" s="38">
        <f>IF('Data Analysis'!K546='Double Entry'!K546,0,1)</f>
        <v>0</v>
      </c>
      <c r="L546" s="38">
        <f>IF('Data Analysis'!L546='Double Entry'!L546,0,1)</f>
        <v>0</v>
      </c>
      <c r="M546" s="38">
        <f>IF('Data Analysis'!M546='Double Entry'!M546,0,1)</f>
        <v>0</v>
      </c>
      <c r="N546" s="38">
        <f>IF('Data Analysis'!N546='Double Entry'!N546,0,1)</f>
        <v>0</v>
      </c>
      <c r="O546" s="38">
        <f>IF('Data Analysis'!O546='Double Entry'!O546,0,1)</f>
        <v>0</v>
      </c>
      <c r="P546"/>
      <c r="Q546" s="64"/>
      <c r="U546" s="4"/>
      <c r="Z546" s="4">
        <f t="shared" si="19"/>
      </c>
      <c r="AA546" s="17"/>
      <c r="AF546" s="4"/>
    </row>
    <row r="547" spans="1:32" ht="12.75">
      <c r="A547" s="55">
        <f t="shared" si="18"/>
      </c>
      <c r="B547" s="38"/>
      <c r="C547" s="39"/>
      <c r="E547" s="15"/>
      <c r="G547" s="38">
        <f>IF('Data Analysis'!G547='Double Entry'!G547,0,1)</f>
        <v>0</v>
      </c>
      <c r="H547" s="38">
        <f>IF('Data Analysis'!H547='Double Entry'!H547,0,1)</f>
        <v>0</v>
      </c>
      <c r="I547" s="38">
        <f>IF('Data Analysis'!I547='Double Entry'!I547,0,1)</f>
        <v>0</v>
      </c>
      <c r="J547" s="38">
        <f>IF('Data Analysis'!J547='Double Entry'!J547,0,1)</f>
        <v>0</v>
      </c>
      <c r="K547" s="38">
        <f>IF('Data Analysis'!K547='Double Entry'!K547,0,1)</f>
        <v>0</v>
      </c>
      <c r="L547" s="38">
        <f>IF('Data Analysis'!L547='Double Entry'!L547,0,1)</f>
        <v>0</v>
      </c>
      <c r="M547" s="38">
        <f>IF('Data Analysis'!M547='Double Entry'!M547,0,1)</f>
        <v>0</v>
      </c>
      <c r="N547" s="38">
        <f>IF('Data Analysis'!N547='Double Entry'!N547,0,1)</f>
        <v>0</v>
      </c>
      <c r="O547" s="38">
        <f>IF('Data Analysis'!O547='Double Entry'!O547,0,1)</f>
        <v>0</v>
      </c>
      <c r="P547"/>
      <c r="Q547" s="64"/>
      <c r="U547" s="4"/>
      <c r="Z547" s="4">
        <f t="shared" si="19"/>
      </c>
      <c r="AA547" s="17"/>
      <c r="AF547" s="4"/>
    </row>
    <row r="548" spans="1:32" ht="12.75">
      <c r="A548" s="55">
        <f t="shared" si="18"/>
      </c>
      <c r="G548" s="42"/>
      <c r="I548" s="15"/>
      <c r="J548" s="15"/>
      <c r="K548" s="5"/>
      <c r="L548" s="5"/>
      <c r="M548" s="5"/>
      <c r="N548" s="5"/>
      <c r="O548" s="5"/>
      <c r="P548"/>
      <c r="U548" s="4"/>
      <c r="AA548" s="17"/>
      <c r="AF548" s="4"/>
    </row>
    <row r="549" spans="1:32" ht="12.75">
      <c r="A549" s="55">
        <f t="shared" si="18"/>
      </c>
      <c r="G549" s="38"/>
      <c r="I549" s="15"/>
      <c r="J549" s="15"/>
      <c r="O549" s="4"/>
      <c r="P549"/>
      <c r="U549" s="4"/>
      <c r="AA549" s="17"/>
      <c r="AF549" s="4"/>
    </row>
    <row r="550" spans="1:32" ht="12.75">
      <c r="A550" s="55">
        <f t="shared" si="18"/>
      </c>
      <c r="F550" s="5"/>
      <c r="G550" s="38"/>
      <c r="H550" s="5"/>
      <c r="I550" s="69"/>
      <c r="J550" s="17"/>
      <c r="L550" s="5"/>
      <c r="M550" s="5"/>
      <c r="N550" s="5"/>
      <c r="O550" s="5"/>
      <c r="P550"/>
      <c r="Q550" s="17"/>
      <c r="U550" s="4"/>
      <c r="AA550" s="17"/>
      <c r="AF550" s="4"/>
    </row>
    <row r="551" spans="1:32" ht="12.75">
      <c r="A551" s="55">
        <f t="shared" si="18"/>
      </c>
      <c r="G551" s="38"/>
      <c r="H551" s="53"/>
      <c r="I551" s="72"/>
      <c r="J551" s="54"/>
      <c r="O551" s="53"/>
      <c r="P551"/>
      <c r="Q551" s="54"/>
      <c r="U551" s="4"/>
      <c r="AA551" s="17"/>
      <c r="AF551" s="4"/>
    </row>
    <row r="552" spans="1:32" ht="12.75">
      <c r="A552" s="55">
        <f t="shared" si="18"/>
      </c>
      <c r="G552" s="38"/>
      <c r="H552" s="22"/>
      <c r="I552" s="67"/>
      <c r="J552" s="17"/>
      <c r="O552" s="22"/>
      <c r="P552"/>
      <c r="Q552" s="17"/>
      <c r="U552" s="4"/>
      <c r="AA552" s="17"/>
      <c r="AF552" s="4"/>
    </row>
    <row r="553" spans="1:32" ht="12.75">
      <c r="A553" s="55">
        <f>IF(SUM(G553:AK553)=0,"","error in row")</f>
      </c>
      <c r="G553" s="38"/>
      <c r="N553" s="15"/>
      <c r="P553" s="4"/>
      <c r="AF553" s="17"/>
    </row>
    <row r="554" spans="1:32" ht="12.75">
      <c r="A554" s="55">
        <f>IF(SUM(G554:AK554)=0,"","error in row")</f>
      </c>
      <c r="J554" s="22" t="s">
        <v>32</v>
      </c>
      <c r="K554" s="22"/>
      <c r="L554" s="38">
        <f>IF('Data Analysis'!L554='Double Entry'!L554,0,1)</f>
        <v>0</v>
      </c>
      <c r="M554" s="27"/>
      <c r="N554" s="15"/>
      <c r="P554" s="36"/>
      <c r="Q554" s="36"/>
      <c r="R554" s="36"/>
      <c r="S554" s="36"/>
      <c r="T554" s="36"/>
      <c r="V554" s="36"/>
      <c r="AF554" s="17"/>
    </row>
    <row r="555" spans="1:32" ht="12.75">
      <c r="A555" s="55">
        <f>IF(SUM(G555:AK555)=0,"","error in row")</f>
      </c>
      <c r="G555" s="5" t="s">
        <v>27</v>
      </c>
      <c r="H555" s="38">
        <f>IF('Data Analysis'!H555='Double Entry'!H555,0,1)</f>
        <v>0</v>
      </c>
      <c r="I555" s="29"/>
      <c r="J555" s="22" t="s">
        <v>30</v>
      </c>
      <c r="K555" s="22"/>
      <c r="L555" s="38">
        <f>IF('Data Analysis'!L555='Double Entry'!L555,0,1)</f>
        <v>0</v>
      </c>
      <c r="M555" s="46"/>
      <c r="N555" s="47"/>
      <c r="P555" s="36"/>
      <c r="Q555" s="36"/>
      <c r="R555" s="36"/>
      <c r="S555" s="36"/>
      <c r="T555" s="36"/>
      <c r="V555" s="36"/>
      <c r="AF555" s="17"/>
    </row>
    <row r="556" spans="1:32" ht="118.5">
      <c r="A556" s="55">
        <f aca="true" t="shared" si="20" ref="A556:A601">IF(SUM(G556:AF556)=0,"","error in row")</f>
      </c>
      <c r="B556" s="5"/>
      <c r="C556" s="5"/>
      <c r="D556" s="5"/>
      <c r="E556" s="5"/>
      <c r="F556" s="5"/>
      <c r="G556" s="13" t="s">
        <v>15</v>
      </c>
      <c r="H556" s="33" t="s">
        <v>96</v>
      </c>
      <c r="I556" s="34" t="s">
        <v>16</v>
      </c>
      <c r="J556" s="34" t="s">
        <v>17</v>
      </c>
      <c r="K556" s="35" t="s">
        <v>55</v>
      </c>
      <c r="L556" s="35" t="s">
        <v>56</v>
      </c>
      <c r="M556" s="35" t="s">
        <v>57</v>
      </c>
      <c r="N556" s="35" t="s">
        <v>58</v>
      </c>
      <c r="O556" s="35" t="s">
        <v>59</v>
      </c>
      <c r="P556"/>
      <c r="U556" s="4"/>
      <c r="AA556" s="17"/>
      <c r="AF556" s="4"/>
    </row>
    <row r="557" spans="1:32" ht="12.75">
      <c r="A557" s="55">
        <f t="shared" si="20"/>
      </c>
      <c r="B557" s="38"/>
      <c r="C557" s="39"/>
      <c r="E557" s="15"/>
      <c r="G557" s="38">
        <f>IF('Data Analysis'!G557='Double Entry'!G557,0,1)</f>
        <v>0</v>
      </c>
      <c r="H557" s="38">
        <f>IF('Data Analysis'!H557='Double Entry'!H557,0,1)</f>
        <v>0</v>
      </c>
      <c r="I557" s="38">
        <f>IF('Data Analysis'!I557='Double Entry'!I557,0,1)</f>
        <v>0</v>
      </c>
      <c r="J557" s="38">
        <f>IF('Data Analysis'!J557='Double Entry'!J557,0,1)</f>
        <v>0</v>
      </c>
      <c r="K557" s="38">
        <f>IF('Data Analysis'!K557='Double Entry'!K557,0,1)</f>
        <v>0</v>
      </c>
      <c r="L557" s="38">
        <f>IF('Data Analysis'!L557='Double Entry'!L557,0,1)</f>
        <v>0</v>
      </c>
      <c r="M557" s="38">
        <f>IF('Data Analysis'!M557='Double Entry'!M557,0,1)</f>
        <v>0</v>
      </c>
      <c r="N557" s="38">
        <f>IF('Data Analysis'!N557='Double Entry'!N557,0,1)</f>
        <v>0</v>
      </c>
      <c r="O557" s="38">
        <f>IF('Data Analysis'!O557='Double Entry'!O557,0,1)</f>
        <v>0</v>
      </c>
      <c r="P557"/>
      <c r="Q557" s="64"/>
      <c r="U557" s="4"/>
      <c r="Z557" s="4">
        <f t="shared" si="19"/>
      </c>
      <c r="AA557" s="17"/>
      <c r="AF557" s="4"/>
    </row>
    <row r="558" spans="1:32" ht="12.75">
      <c r="A558" s="55">
        <f t="shared" si="20"/>
      </c>
      <c r="B558" s="38"/>
      <c r="C558" s="39"/>
      <c r="E558" s="15"/>
      <c r="G558" s="38">
        <f>IF('Data Analysis'!G558='Double Entry'!G558,0,1)</f>
        <v>0</v>
      </c>
      <c r="H558" s="38">
        <f>IF('Data Analysis'!H558='Double Entry'!H558,0,1)</f>
        <v>0</v>
      </c>
      <c r="I558" s="38">
        <f>IF('Data Analysis'!I558='Double Entry'!I558,0,1)</f>
        <v>0</v>
      </c>
      <c r="J558" s="38">
        <f>IF('Data Analysis'!J558='Double Entry'!J558,0,1)</f>
        <v>0</v>
      </c>
      <c r="K558" s="38">
        <f>IF('Data Analysis'!K558='Double Entry'!K558,0,1)</f>
        <v>0</v>
      </c>
      <c r="L558" s="38">
        <f>IF('Data Analysis'!L558='Double Entry'!L558,0,1)</f>
        <v>0</v>
      </c>
      <c r="M558" s="38">
        <f>IF('Data Analysis'!M558='Double Entry'!M558,0,1)</f>
        <v>0</v>
      </c>
      <c r="N558" s="38">
        <f>IF('Data Analysis'!N558='Double Entry'!N558,0,1)</f>
        <v>0</v>
      </c>
      <c r="O558" s="38">
        <f>IF('Data Analysis'!O558='Double Entry'!O558,0,1)</f>
        <v>0</v>
      </c>
      <c r="P558"/>
      <c r="Q558" s="64"/>
      <c r="U558" s="4"/>
      <c r="Z558" s="4">
        <f t="shared" si="19"/>
      </c>
      <c r="AA558" s="17"/>
      <c r="AF558" s="4"/>
    </row>
    <row r="559" spans="1:32" ht="12.75">
      <c r="A559" s="55">
        <f t="shared" si="20"/>
      </c>
      <c r="B559" s="38"/>
      <c r="C559" s="39"/>
      <c r="E559" s="15"/>
      <c r="G559" s="38">
        <f>IF('Data Analysis'!G559='Double Entry'!G559,0,1)</f>
        <v>0</v>
      </c>
      <c r="H559" s="38">
        <f>IF('Data Analysis'!H559='Double Entry'!H559,0,1)</f>
        <v>0</v>
      </c>
      <c r="I559" s="38">
        <f>IF('Data Analysis'!I559='Double Entry'!I559,0,1)</f>
        <v>0</v>
      </c>
      <c r="J559" s="38">
        <f>IF('Data Analysis'!J559='Double Entry'!J559,0,1)</f>
        <v>0</v>
      </c>
      <c r="K559" s="38">
        <f>IF('Data Analysis'!K559='Double Entry'!K559,0,1)</f>
        <v>0</v>
      </c>
      <c r="L559" s="38">
        <f>IF('Data Analysis'!L559='Double Entry'!L559,0,1)</f>
        <v>0</v>
      </c>
      <c r="M559" s="38">
        <f>IF('Data Analysis'!M559='Double Entry'!M559,0,1)</f>
        <v>0</v>
      </c>
      <c r="N559" s="38">
        <f>IF('Data Analysis'!N559='Double Entry'!N559,0,1)</f>
        <v>0</v>
      </c>
      <c r="O559" s="38">
        <f>IF('Data Analysis'!O559='Double Entry'!O559,0,1)</f>
        <v>0</v>
      </c>
      <c r="P559"/>
      <c r="Q559" s="64"/>
      <c r="U559" s="4"/>
      <c r="Z559" s="4">
        <f t="shared" si="19"/>
      </c>
      <c r="AA559" s="17"/>
      <c r="AF559" s="4"/>
    </row>
    <row r="560" spans="1:32" ht="12.75">
      <c r="A560" s="55">
        <f t="shared" si="20"/>
      </c>
      <c r="B560" s="38"/>
      <c r="C560" s="39"/>
      <c r="E560" s="15"/>
      <c r="G560" s="38">
        <f>IF('Data Analysis'!G560='Double Entry'!G560,0,1)</f>
        <v>0</v>
      </c>
      <c r="H560" s="38">
        <f>IF('Data Analysis'!H560='Double Entry'!H560,0,1)</f>
        <v>0</v>
      </c>
      <c r="I560" s="38">
        <f>IF('Data Analysis'!I560='Double Entry'!I560,0,1)</f>
        <v>0</v>
      </c>
      <c r="J560" s="38">
        <f>IF('Data Analysis'!J560='Double Entry'!J560,0,1)</f>
        <v>0</v>
      </c>
      <c r="K560" s="38">
        <f>IF('Data Analysis'!K560='Double Entry'!K560,0,1)</f>
        <v>0</v>
      </c>
      <c r="L560" s="38">
        <f>IF('Data Analysis'!L560='Double Entry'!L560,0,1)</f>
        <v>0</v>
      </c>
      <c r="M560" s="38">
        <f>IF('Data Analysis'!M560='Double Entry'!M560,0,1)</f>
        <v>0</v>
      </c>
      <c r="N560" s="38">
        <f>IF('Data Analysis'!N560='Double Entry'!N560,0,1)</f>
        <v>0</v>
      </c>
      <c r="O560" s="38">
        <f>IF('Data Analysis'!O560='Double Entry'!O560,0,1)</f>
        <v>0</v>
      </c>
      <c r="P560"/>
      <c r="Q560" s="64"/>
      <c r="U560" s="4"/>
      <c r="Z560" s="4">
        <f t="shared" si="19"/>
      </c>
      <c r="AA560" s="17"/>
      <c r="AF560" s="4"/>
    </row>
    <row r="561" spans="1:32" ht="12.75">
      <c r="A561" s="55">
        <f t="shared" si="20"/>
      </c>
      <c r="B561" s="38"/>
      <c r="C561" s="39"/>
      <c r="E561" s="15"/>
      <c r="G561" s="38">
        <f>IF('Data Analysis'!G561='Double Entry'!G561,0,1)</f>
        <v>0</v>
      </c>
      <c r="H561" s="38">
        <f>IF('Data Analysis'!H561='Double Entry'!H561,0,1)</f>
        <v>0</v>
      </c>
      <c r="I561" s="38">
        <f>IF('Data Analysis'!I561='Double Entry'!I561,0,1)</f>
        <v>0</v>
      </c>
      <c r="J561" s="38">
        <f>IF('Data Analysis'!J561='Double Entry'!J561,0,1)</f>
        <v>0</v>
      </c>
      <c r="K561" s="38">
        <f>IF('Data Analysis'!K561='Double Entry'!K561,0,1)</f>
        <v>0</v>
      </c>
      <c r="L561" s="38">
        <f>IF('Data Analysis'!L561='Double Entry'!L561,0,1)</f>
        <v>0</v>
      </c>
      <c r="M561" s="38">
        <f>IF('Data Analysis'!M561='Double Entry'!M561,0,1)</f>
        <v>0</v>
      </c>
      <c r="N561" s="38">
        <f>IF('Data Analysis'!N561='Double Entry'!N561,0,1)</f>
        <v>0</v>
      </c>
      <c r="O561" s="38">
        <f>IF('Data Analysis'!O561='Double Entry'!O561,0,1)</f>
        <v>0</v>
      </c>
      <c r="P561"/>
      <c r="Q561" s="64"/>
      <c r="U561" s="4"/>
      <c r="Z561" s="4">
        <f t="shared" si="19"/>
      </c>
      <c r="AA561" s="17"/>
      <c r="AF561" s="4"/>
    </row>
    <row r="562" spans="1:32" ht="12.75">
      <c r="A562" s="55">
        <f t="shared" si="20"/>
      </c>
      <c r="B562" s="38"/>
      <c r="C562" s="39"/>
      <c r="E562" s="15"/>
      <c r="G562" s="38">
        <f>IF('Data Analysis'!G562='Double Entry'!G562,0,1)</f>
        <v>0</v>
      </c>
      <c r="H562" s="38">
        <f>IF('Data Analysis'!H562='Double Entry'!H562,0,1)</f>
        <v>0</v>
      </c>
      <c r="I562" s="38">
        <f>IF('Data Analysis'!I562='Double Entry'!I562,0,1)</f>
        <v>0</v>
      </c>
      <c r="J562" s="38">
        <f>IF('Data Analysis'!J562='Double Entry'!J562,0,1)</f>
        <v>0</v>
      </c>
      <c r="K562" s="38">
        <f>IF('Data Analysis'!K562='Double Entry'!K562,0,1)</f>
        <v>0</v>
      </c>
      <c r="L562" s="38">
        <f>IF('Data Analysis'!L562='Double Entry'!L562,0,1)</f>
        <v>0</v>
      </c>
      <c r="M562" s="38">
        <f>IF('Data Analysis'!M562='Double Entry'!M562,0,1)</f>
        <v>0</v>
      </c>
      <c r="N562" s="38">
        <f>IF('Data Analysis'!N562='Double Entry'!N562,0,1)</f>
        <v>0</v>
      </c>
      <c r="O562" s="38">
        <f>IF('Data Analysis'!O562='Double Entry'!O562,0,1)</f>
        <v>0</v>
      </c>
      <c r="P562"/>
      <c r="Q562" s="64"/>
      <c r="U562" s="4"/>
      <c r="Z562" s="4">
        <f t="shared" si="19"/>
      </c>
      <c r="AA562" s="17"/>
      <c r="AF562" s="4"/>
    </row>
    <row r="563" spans="1:32" ht="12.75">
      <c r="A563" s="55">
        <f t="shared" si="20"/>
      </c>
      <c r="B563" s="38"/>
      <c r="C563" s="39"/>
      <c r="E563" s="15"/>
      <c r="G563" s="38">
        <f>IF('Data Analysis'!G563='Double Entry'!G563,0,1)</f>
        <v>0</v>
      </c>
      <c r="H563" s="38">
        <f>IF('Data Analysis'!H563='Double Entry'!H563,0,1)</f>
        <v>0</v>
      </c>
      <c r="I563" s="38">
        <f>IF('Data Analysis'!I563='Double Entry'!I563,0,1)</f>
        <v>0</v>
      </c>
      <c r="J563" s="38">
        <f>IF('Data Analysis'!J563='Double Entry'!J563,0,1)</f>
        <v>0</v>
      </c>
      <c r="K563" s="38">
        <f>IF('Data Analysis'!K563='Double Entry'!K563,0,1)</f>
        <v>0</v>
      </c>
      <c r="L563" s="38">
        <f>IF('Data Analysis'!L563='Double Entry'!L563,0,1)</f>
        <v>0</v>
      </c>
      <c r="M563" s="38">
        <f>IF('Data Analysis'!M563='Double Entry'!M563,0,1)</f>
        <v>0</v>
      </c>
      <c r="N563" s="38">
        <f>IF('Data Analysis'!N563='Double Entry'!N563,0,1)</f>
        <v>0</v>
      </c>
      <c r="O563" s="38">
        <f>IF('Data Analysis'!O563='Double Entry'!O563,0,1)</f>
        <v>0</v>
      </c>
      <c r="P563"/>
      <c r="Q563" s="64"/>
      <c r="U563" s="4"/>
      <c r="Z563" s="4">
        <f t="shared" si="19"/>
      </c>
      <c r="AA563" s="17"/>
      <c r="AF563" s="4"/>
    </row>
    <row r="564" spans="1:32" ht="12.75">
      <c r="A564" s="55">
        <f t="shared" si="20"/>
      </c>
      <c r="B564" s="38"/>
      <c r="C564" s="39"/>
      <c r="E564" s="15"/>
      <c r="G564" s="38">
        <f>IF('Data Analysis'!G564='Double Entry'!G564,0,1)</f>
        <v>0</v>
      </c>
      <c r="H564" s="38">
        <f>IF('Data Analysis'!H564='Double Entry'!H564,0,1)</f>
        <v>0</v>
      </c>
      <c r="I564" s="38">
        <f>IF('Data Analysis'!I564='Double Entry'!I564,0,1)</f>
        <v>0</v>
      </c>
      <c r="J564" s="38">
        <f>IF('Data Analysis'!J564='Double Entry'!J564,0,1)</f>
        <v>0</v>
      </c>
      <c r="K564" s="38">
        <f>IF('Data Analysis'!K564='Double Entry'!K564,0,1)</f>
        <v>0</v>
      </c>
      <c r="L564" s="38">
        <f>IF('Data Analysis'!L564='Double Entry'!L564,0,1)</f>
        <v>0</v>
      </c>
      <c r="M564" s="38">
        <f>IF('Data Analysis'!M564='Double Entry'!M564,0,1)</f>
        <v>0</v>
      </c>
      <c r="N564" s="38">
        <f>IF('Data Analysis'!N564='Double Entry'!N564,0,1)</f>
        <v>0</v>
      </c>
      <c r="O564" s="38">
        <f>IF('Data Analysis'!O564='Double Entry'!O564,0,1)</f>
        <v>0</v>
      </c>
      <c r="P564"/>
      <c r="Q564" s="64"/>
      <c r="U564" s="4"/>
      <c r="Z564" s="4">
        <f t="shared" si="19"/>
      </c>
      <c r="AA564" s="17"/>
      <c r="AF564" s="4"/>
    </row>
    <row r="565" spans="1:32" ht="12.75">
      <c r="A565" s="55">
        <f t="shared" si="20"/>
      </c>
      <c r="B565" s="38"/>
      <c r="C565" s="39"/>
      <c r="E565" s="15"/>
      <c r="G565" s="38">
        <f>IF('Data Analysis'!G565='Double Entry'!G565,0,1)</f>
        <v>0</v>
      </c>
      <c r="H565" s="38">
        <f>IF('Data Analysis'!H565='Double Entry'!H565,0,1)</f>
        <v>0</v>
      </c>
      <c r="I565" s="38">
        <f>IF('Data Analysis'!I565='Double Entry'!I565,0,1)</f>
        <v>0</v>
      </c>
      <c r="J565" s="38">
        <f>IF('Data Analysis'!J565='Double Entry'!J565,0,1)</f>
        <v>0</v>
      </c>
      <c r="K565" s="38">
        <f>IF('Data Analysis'!K565='Double Entry'!K565,0,1)</f>
        <v>0</v>
      </c>
      <c r="L565" s="38">
        <f>IF('Data Analysis'!L565='Double Entry'!L565,0,1)</f>
        <v>0</v>
      </c>
      <c r="M565" s="38">
        <f>IF('Data Analysis'!M565='Double Entry'!M565,0,1)</f>
        <v>0</v>
      </c>
      <c r="N565" s="38">
        <f>IF('Data Analysis'!N565='Double Entry'!N565,0,1)</f>
        <v>0</v>
      </c>
      <c r="O565" s="38">
        <f>IF('Data Analysis'!O565='Double Entry'!O565,0,1)</f>
        <v>0</v>
      </c>
      <c r="P565"/>
      <c r="Q565" s="64"/>
      <c r="U565" s="4"/>
      <c r="Z565" s="4">
        <f t="shared" si="19"/>
      </c>
      <c r="AA565" s="17"/>
      <c r="AF565" s="4"/>
    </row>
    <row r="566" spans="1:32" ht="12.75">
      <c r="A566" s="55">
        <f t="shared" si="20"/>
      </c>
      <c r="B566" s="38"/>
      <c r="C566" s="39"/>
      <c r="E566" s="15"/>
      <c r="G566" s="38">
        <f>IF('Data Analysis'!G566='Double Entry'!G566,0,1)</f>
        <v>0</v>
      </c>
      <c r="H566" s="38">
        <f>IF('Data Analysis'!H566='Double Entry'!H566,0,1)</f>
        <v>0</v>
      </c>
      <c r="I566" s="38">
        <f>IF('Data Analysis'!I566='Double Entry'!I566,0,1)</f>
        <v>0</v>
      </c>
      <c r="J566" s="38">
        <f>IF('Data Analysis'!J566='Double Entry'!J566,0,1)</f>
        <v>0</v>
      </c>
      <c r="K566" s="38">
        <f>IF('Data Analysis'!K566='Double Entry'!K566,0,1)</f>
        <v>0</v>
      </c>
      <c r="L566" s="38">
        <f>IF('Data Analysis'!L566='Double Entry'!L566,0,1)</f>
        <v>0</v>
      </c>
      <c r="M566" s="38">
        <f>IF('Data Analysis'!M566='Double Entry'!M566,0,1)</f>
        <v>0</v>
      </c>
      <c r="N566" s="38">
        <f>IF('Data Analysis'!N566='Double Entry'!N566,0,1)</f>
        <v>0</v>
      </c>
      <c r="O566" s="38">
        <f>IF('Data Analysis'!O566='Double Entry'!O566,0,1)</f>
        <v>0</v>
      </c>
      <c r="P566"/>
      <c r="Q566" s="64"/>
      <c r="U566" s="4"/>
      <c r="Z566" s="4">
        <f t="shared" si="19"/>
      </c>
      <c r="AA566" s="17"/>
      <c r="AF566" s="4"/>
    </row>
    <row r="567" spans="1:32" ht="12.75">
      <c r="A567" s="55">
        <f t="shared" si="20"/>
      </c>
      <c r="B567" s="38"/>
      <c r="C567" s="39"/>
      <c r="E567" s="15"/>
      <c r="G567" s="38">
        <f>IF('Data Analysis'!G567='Double Entry'!G567,0,1)</f>
        <v>0</v>
      </c>
      <c r="H567" s="38">
        <f>IF('Data Analysis'!H567='Double Entry'!H567,0,1)</f>
        <v>0</v>
      </c>
      <c r="I567" s="38">
        <f>IF('Data Analysis'!I567='Double Entry'!I567,0,1)</f>
        <v>0</v>
      </c>
      <c r="J567" s="38">
        <f>IF('Data Analysis'!J567='Double Entry'!J567,0,1)</f>
        <v>0</v>
      </c>
      <c r="K567" s="38">
        <f>IF('Data Analysis'!K567='Double Entry'!K567,0,1)</f>
        <v>0</v>
      </c>
      <c r="L567" s="38">
        <f>IF('Data Analysis'!L567='Double Entry'!L567,0,1)</f>
        <v>0</v>
      </c>
      <c r="M567" s="38">
        <f>IF('Data Analysis'!M567='Double Entry'!M567,0,1)</f>
        <v>0</v>
      </c>
      <c r="N567" s="38">
        <f>IF('Data Analysis'!N567='Double Entry'!N567,0,1)</f>
        <v>0</v>
      </c>
      <c r="O567" s="38">
        <f>IF('Data Analysis'!O567='Double Entry'!O567,0,1)</f>
        <v>0</v>
      </c>
      <c r="P567"/>
      <c r="Q567" s="64"/>
      <c r="U567" s="4"/>
      <c r="Z567" s="4">
        <f t="shared" si="19"/>
      </c>
      <c r="AA567" s="17"/>
      <c r="AF567" s="4"/>
    </row>
    <row r="568" spans="1:32" ht="12.75">
      <c r="A568" s="55">
        <f t="shared" si="20"/>
      </c>
      <c r="B568" s="38"/>
      <c r="C568" s="39"/>
      <c r="E568" s="15"/>
      <c r="G568" s="38">
        <f>IF('Data Analysis'!G568='Double Entry'!G568,0,1)</f>
        <v>0</v>
      </c>
      <c r="H568" s="38">
        <f>IF('Data Analysis'!H568='Double Entry'!H568,0,1)</f>
        <v>0</v>
      </c>
      <c r="I568" s="38">
        <f>IF('Data Analysis'!I568='Double Entry'!I568,0,1)</f>
        <v>0</v>
      </c>
      <c r="J568" s="38">
        <f>IF('Data Analysis'!J568='Double Entry'!J568,0,1)</f>
        <v>0</v>
      </c>
      <c r="K568" s="38">
        <f>IF('Data Analysis'!K568='Double Entry'!K568,0,1)</f>
        <v>0</v>
      </c>
      <c r="L568" s="38">
        <f>IF('Data Analysis'!L568='Double Entry'!L568,0,1)</f>
        <v>0</v>
      </c>
      <c r="M568" s="38">
        <f>IF('Data Analysis'!M568='Double Entry'!M568,0,1)</f>
        <v>0</v>
      </c>
      <c r="N568" s="38">
        <f>IF('Data Analysis'!N568='Double Entry'!N568,0,1)</f>
        <v>0</v>
      </c>
      <c r="O568" s="38">
        <f>IF('Data Analysis'!O568='Double Entry'!O568,0,1)</f>
        <v>0</v>
      </c>
      <c r="P568"/>
      <c r="Q568" s="64"/>
      <c r="U568" s="4"/>
      <c r="Z568" s="4">
        <f t="shared" si="19"/>
      </c>
      <c r="AA568" s="17"/>
      <c r="AF568" s="4"/>
    </row>
    <row r="569" spans="1:32" ht="12.75">
      <c r="A569" s="55">
        <f t="shared" si="20"/>
      </c>
      <c r="B569" s="38"/>
      <c r="C569" s="39"/>
      <c r="E569" s="15"/>
      <c r="G569" s="38">
        <f>IF('Data Analysis'!G569='Double Entry'!G569,0,1)</f>
        <v>0</v>
      </c>
      <c r="H569" s="38">
        <f>IF('Data Analysis'!H569='Double Entry'!H569,0,1)</f>
        <v>0</v>
      </c>
      <c r="I569" s="38">
        <f>IF('Data Analysis'!I569='Double Entry'!I569,0,1)</f>
        <v>0</v>
      </c>
      <c r="J569" s="38">
        <f>IF('Data Analysis'!J569='Double Entry'!J569,0,1)</f>
        <v>0</v>
      </c>
      <c r="K569" s="38">
        <f>IF('Data Analysis'!K569='Double Entry'!K569,0,1)</f>
        <v>0</v>
      </c>
      <c r="L569" s="38">
        <f>IF('Data Analysis'!L569='Double Entry'!L569,0,1)</f>
        <v>0</v>
      </c>
      <c r="M569" s="38">
        <f>IF('Data Analysis'!M569='Double Entry'!M569,0,1)</f>
        <v>0</v>
      </c>
      <c r="N569" s="38">
        <f>IF('Data Analysis'!N569='Double Entry'!N569,0,1)</f>
        <v>0</v>
      </c>
      <c r="O569" s="38">
        <f>IF('Data Analysis'!O569='Double Entry'!O569,0,1)</f>
        <v>0</v>
      </c>
      <c r="P569"/>
      <c r="Q569" s="64"/>
      <c r="U569" s="4"/>
      <c r="Z569" s="4">
        <f t="shared" si="19"/>
      </c>
      <c r="AA569" s="17"/>
      <c r="AF569" s="4"/>
    </row>
    <row r="570" spans="1:32" ht="12.75">
      <c r="A570" s="55">
        <f t="shared" si="20"/>
      </c>
      <c r="B570" s="38"/>
      <c r="C570" s="39"/>
      <c r="E570" s="15"/>
      <c r="G570" s="38">
        <f>IF('Data Analysis'!G570='Double Entry'!G570,0,1)</f>
        <v>0</v>
      </c>
      <c r="H570" s="38">
        <f>IF('Data Analysis'!H570='Double Entry'!H570,0,1)</f>
        <v>0</v>
      </c>
      <c r="I570" s="38">
        <f>IF('Data Analysis'!I570='Double Entry'!I570,0,1)</f>
        <v>0</v>
      </c>
      <c r="J570" s="38">
        <f>IF('Data Analysis'!J570='Double Entry'!J570,0,1)</f>
        <v>0</v>
      </c>
      <c r="K570" s="38">
        <f>IF('Data Analysis'!K570='Double Entry'!K570,0,1)</f>
        <v>0</v>
      </c>
      <c r="L570" s="38">
        <f>IF('Data Analysis'!L570='Double Entry'!L570,0,1)</f>
        <v>0</v>
      </c>
      <c r="M570" s="38">
        <f>IF('Data Analysis'!M570='Double Entry'!M570,0,1)</f>
        <v>0</v>
      </c>
      <c r="N570" s="38">
        <f>IF('Data Analysis'!N570='Double Entry'!N570,0,1)</f>
        <v>0</v>
      </c>
      <c r="O570" s="38">
        <f>IF('Data Analysis'!O570='Double Entry'!O570,0,1)</f>
        <v>0</v>
      </c>
      <c r="P570"/>
      <c r="Q570" s="64"/>
      <c r="U570" s="4"/>
      <c r="Z570" s="4">
        <f t="shared" si="19"/>
      </c>
      <c r="AA570" s="17"/>
      <c r="AF570" s="4"/>
    </row>
    <row r="571" spans="1:32" ht="12.75">
      <c r="A571" s="55">
        <f t="shared" si="20"/>
      </c>
      <c r="B571" s="38"/>
      <c r="C571" s="39"/>
      <c r="E571" s="15"/>
      <c r="G571" s="38">
        <f>IF('Data Analysis'!G571='Double Entry'!G571,0,1)</f>
        <v>0</v>
      </c>
      <c r="H571" s="38">
        <f>IF('Data Analysis'!H571='Double Entry'!H571,0,1)</f>
        <v>0</v>
      </c>
      <c r="I571" s="38">
        <f>IF('Data Analysis'!I571='Double Entry'!I571,0,1)</f>
        <v>0</v>
      </c>
      <c r="J571" s="38">
        <f>IF('Data Analysis'!J571='Double Entry'!J571,0,1)</f>
        <v>0</v>
      </c>
      <c r="K571" s="38">
        <f>IF('Data Analysis'!K571='Double Entry'!K571,0,1)</f>
        <v>0</v>
      </c>
      <c r="L571" s="38">
        <f>IF('Data Analysis'!L571='Double Entry'!L571,0,1)</f>
        <v>0</v>
      </c>
      <c r="M571" s="38">
        <f>IF('Data Analysis'!M571='Double Entry'!M571,0,1)</f>
        <v>0</v>
      </c>
      <c r="N571" s="38">
        <f>IF('Data Analysis'!N571='Double Entry'!N571,0,1)</f>
        <v>0</v>
      </c>
      <c r="O571" s="38">
        <f>IF('Data Analysis'!O571='Double Entry'!O571,0,1)</f>
        <v>0</v>
      </c>
      <c r="P571"/>
      <c r="Q571" s="64"/>
      <c r="U571" s="4"/>
      <c r="Z571" s="4">
        <f t="shared" si="19"/>
      </c>
      <c r="AA571" s="17"/>
      <c r="AF571" s="4"/>
    </row>
    <row r="572" spans="1:32" ht="12.75">
      <c r="A572" s="55">
        <f t="shared" si="20"/>
      </c>
      <c r="B572" s="38"/>
      <c r="C572" s="39"/>
      <c r="E572" s="15"/>
      <c r="G572" s="38">
        <f>IF('Data Analysis'!G572='Double Entry'!G572,0,1)</f>
        <v>0</v>
      </c>
      <c r="H572" s="38">
        <f>IF('Data Analysis'!H572='Double Entry'!H572,0,1)</f>
        <v>0</v>
      </c>
      <c r="I572" s="38">
        <f>IF('Data Analysis'!I572='Double Entry'!I572,0,1)</f>
        <v>0</v>
      </c>
      <c r="J572" s="38">
        <f>IF('Data Analysis'!J572='Double Entry'!J572,0,1)</f>
        <v>0</v>
      </c>
      <c r="K572" s="38">
        <f>IF('Data Analysis'!K572='Double Entry'!K572,0,1)</f>
        <v>0</v>
      </c>
      <c r="L572" s="38">
        <f>IF('Data Analysis'!L572='Double Entry'!L572,0,1)</f>
        <v>0</v>
      </c>
      <c r="M572" s="38">
        <f>IF('Data Analysis'!M572='Double Entry'!M572,0,1)</f>
        <v>0</v>
      </c>
      <c r="N572" s="38">
        <f>IF('Data Analysis'!N572='Double Entry'!N572,0,1)</f>
        <v>0</v>
      </c>
      <c r="O572" s="38">
        <f>IF('Data Analysis'!O572='Double Entry'!O572,0,1)</f>
        <v>0</v>
      </c>
      <c r="P572"/>
      <c r="Q572" s="64"/>
      <c r="U572" s="4"/>
      <c r="Z572" s="4">
        <f t="shared" si="19"/>
      </c>
      <c r="AA572" s="17"/>
      <c r="AF572" s="4"/>
    </row>
    <row r="573" spans="1:32" ht="12.75">
      <c r="A573" s="55">
        <f t="shared" si="20"/>
      </c>
      <c r="B573" s="38"/>
      <c r="C573" s="39"/>
      <c r="E573" s="15"/>
      <c r="G573" s="38">
        <f>IF('Data Analysis'!G573='Double Entry'!G573,0,1)</f>
        <v>0</v>
      </c>
      <c r="H573" s="38">
        <f>IF('Data Analysis'!H573='Double Entry'!H573,0,1)</f>
        <v>0</v>
      </c>
      <c r="I573" s="38">
        <f>IF('Data Analysis'!I573='Double Entry'!I573,0,1)</f>
        <v>0</v>
      </c>
      <c r="J573" s="38">
        <f>IF('Data Analysis'!J573='Double Entry'!J573,0,1)</f>
        <v>0</v>
      </c>
      <c r="K573" s="38">
        <f>IF('Data Analysis'!K573='Double Entry'!K573,0,1)</f>
        <v>0</v>
      </c>
      <c r="L573" s="38">
        <f>IF('Data Analysis'!L573='Double Entry'!L573,0,1)</f>
        <v>0</v>
      </c>
      <c r="M573" s="38">
        <f>IF('Data Analysis'!M573='Double Entry'!M573,0,1)</f>
        <v>0</v>
      </c>
      <c r="N573" s="38">
        <f>IF('Data Analysis'!N573='Double Entry'!N573,0,1)</f>
        <v>0</v>
      </c>
      <c r="O573" s="38">
        <f>IF('Data Analysis'!O573='Double Entry'!O573,0,1)</f>
        <v>0</v>
      </c>
      <c r="P573"/>
      <c r="Q573" s="64"/>
      <c r="U573" s="4"/>
      <c r="Z573" s="4">
        <f t="shared" si="19"/>
      </c>
      <c r="AA573" s="17"/>
      <c r="AF573" s="4"/>
    </row>
    <row r="574" spans="1:32" ht="12.75">
      <c r="A574" s="55">
        <f t="shared" si="20"/>
      </c>
      <c r="B574" s="38"/>
      <c r="C574" s="39"/>
      <c r="E574" s="15"/>
      <c r="G574" s="38">
        <f>IF('Data Analysis'!G574='Double Entry'!G574,0,1)</f>
        <v>0</v>
      </c>
      <c r="H574" s="38">
        <f>IF('Data Analysis'!H574='Double Entry'!H574,0,1)</f>
        <v>0</v>
      </c>
      <c r="I574" s="38">
        <f>IF('Data Analysis'!I574='Double Entry'!I574,0,1)</f>
        <v>0</v>
      </c>
      <c r="J574" s="38">
        <f>IF('Data Analysis'!J574='Double Entry'!J574,0,1)</f>
        <v>0</v>
      </c>
      <c r="K574" s="38">
        <f>IF('Data Analysis'!K574='Double Entry'!K574,0,1)</f>
        <v>0</v>
      </c>
      <c r="L574" s="38">
        <f>IF('Data Analysis'!L574='Double Entry'!L574,0,1)</f>
        <v>0</v>
      </c>
      <c r="M574" s="38">
        <f>IF('Data Analysis'!M574='Double Entry'!M574,0,1)</f>
        <v>0</v>
      </c>
      <c r="N574" s="38">
        <f>IF('Data Analysis'!N574='Double Entry'!N574,0,1)</f>
        <v>0</v>
      </c>
      <c r="O574" s="38">
        <f>IF('Data Analysis'!O574='Double Entry'!O574,0,1)</f>
        <v>0</v>
      </c>
      <c r="P574"/>
      <c r="Q574" s="64"/>
      <c r="U574" s="4"/>
      <c r="Z574" s="4">
        <f t="shared" si="19"/>
      </c>
      <c r="AA574" s="17"/>
      <c r="AF574" s="4"/>
    </row>
    <row r="575" spans="1:32" ht="12.75">
      <c r="A575" s="55">
        <f t="shared" si="20"/>
      </c>
      <c r="B575" s="38"/>
      <c r="C575" s="39"/>
      <c r="E575" s="15"/>
      <c r="G575" s="38">
        <f>IF('Data Analysis'!G575='Double Entry'!G575,0,1)</f>
        <v>0</v>
      </c>
      <c r="H575" s="38">
        <f>IF('Data Analysis'!H575='Double Entry'!H575,0,1)</f>
        <v>0</v>
      </c>
      <c r="I575" s="38">
        <f>IF('Data Analysis'!I575='Double Entry'!I575,0,1)</f>
        <v>0</v>
      </c>
      <c r="J575" s="38">
        <f>IF('Data Analysis'!J575='Double Entry'!J575,0,1)</f>
        <v>0</v>
      </c>
      <c r="K575" s="38">
        <f>IF('Data Analysis'!K575='Double Entry'!K575,0,1)</f>
        <v>0</v>
      </c>
      <c r="L575" s="38">
        <f>IF('Data Analysis'!L575='Double Entry'!L575,0,1)</f>
        <v>0</v>
      </c>
      <c r="M575" s="38">
        <f>IF('Data Analysis'!M575='Double Entry'!M575,0,1)</f>
        <v>0</v>
      </c>
      <c r="N575" s="38">
        <f>IF('Data Analysis'!N575='Double Entry'!N575,0,1)</f>
        <v>0</v>
      </c>
      <c r="O575" s="38">
        <f>IF('Data Analysis'!O575='Double Entry'!O575,0,1)</f>
        <v>0</v>
      </c>
      <c r="P575"/>
      <c r="Q575" s="64"/>
      <c r="U575" s="4"/>
      <c r="Z575" s="4">
        <f t="shared" si="19"/>
      </c>
      <c r="AA575" s="17"/>
      <c r="AF575" s="4"/>
    </row>
    <row r="576" spans="1:32" ht="12.75">
      <c r="A576" s="55">
        <f t="shared" si="20"/>
      </c>
      <c r="B576" s="38"/>
      <c r="C576" s="39"/>
      <c r="E576" s="15"/>
      <c r="G576" s="38">
        <f>IF('Data Analysis'!G576='Double Entry'!G576,0,1)</f>
        <v>0</v>
      </c>
      <c r="H576" s="38">
        <f>IF('Data Analysis'!H576='Double Entry'!H576,0,1)</f>
        <v>0</v>
      </c>
      <c r="I576" s="38">
        <f>IF('Data Analysis'!I576='Double Entry'!I576,0,1)</f>
        <v>0</v>
      </c>
      <c r="J576" s="38">
        <f>IF('Data Analysis'!J576='Double Entry'!J576,0,1)</f>
        <v>0</v>
      </c>
      <c r="K576" s="38">
        <f>IF('Data Analysis'!K576='Double Entry'!K576,0,1)</f>
        <v>0</v>
      </c>
      <c r="L576" s="38">
        <f>IF('Data Analysis'!L576='Double Entry'!L576,0,1)</f>
        <v>0</v>
      </c>
      <c r="M576" s="38">
        <f>IF('Data Analysis'!M576='Double Entry'!M576,0,1)</f>
        <v>0</v>
      </c>
      <c r="N576" s="38">
        <f>IF('Data Analysis'!N576='Double Entry'!N576,0,1)</f>
        <v>0</v>
      </c>
      <c r="O576" s="38">
        <f>IF('Data Analysis'!O576='Double Entry'!O576,0,1)</f>
        <v>0</v>
      </c>
      <c r="P576"/>
      <c r="Q576" s="64"/>
      <c r="U576" s="4"/>
      <c r="Z576" s="4">
        <f t="shared" si="19"/>
      </c>
      <c r="AA576" s="17"/>
      <c r="AF576" s="4"/>
    </row>
    <row r="577" spans="1:32" ht="12.75">
      <c r="A577" s="55">
        <f t="shared" si="20"/>
      </c>
      <c r="B577" s="38"/>
      <c r="C577" s="39"/>
      <c r="E577" s="15"/>
      <c r="G577" s="38">
        <f>IF('Data Analysis'!G577='Double Entry'!G577,0,1)</f>
        <v>0</v>
      </c>
      <c r="H577" s="38">
        <f>IF('Data Analysis'!H577='Double Entry'!H577,0,1)</f>
        <v>0</v>
      </c>
      <c r="I577" s="38">
        <f>IF('Data Analysis'!I577='Double Entry'!I577,0,1)</f>
        <v>0</v>
      </c>
      <c r="J577" s="38">
        <f>IF('Data Analysis'!J577='Double Entry'!J577,0,1)</f>
        <v>0</v>
      </c>
      <c r="K577" s="38">
        <f>IF('Data Analysis'!K577='Double Entry'!K577,0,1)</f>
        <v>0</v>
      </c>
      <c r="L577" s="38">
        <f>IF('Data Analysis'!L577='Double Entry'!L577,0,1)</f>
        <v>0</v>
      </c>
      <c r="M577" s="38">
        <f>IF('Data Analysis'!M577='Double Entry'!M577,0,1)</f>
        <v>0</v>
      </c>
      <c r="N577" s="38">
        <f>IF('Data Analysis'!N577='Double Entry'!N577,0,1)</f>
        <v>0</v>
      </c>
      <c r="O577" s="38">
        <f>IF('Data Analysis'!O577='Double Entry'!O577,0,1)</f>
        <v>0</v>
      </c>
      <c r="P577"/>
      <c r="Q577" s="64"/>
      <c r="U577" s="4"/>
      <c r="Z577" s="4">
        <f t="shared" si="19"/>
      </c>
      <c r="AA577" s="17"/>
      <c r="AF577" s="4"/>
    </row>
    <row r="578" spans="1:32" ht="12.75">
      <c r="A578" s="55">
        <f t="shared" si="20"/>
      </c>
      <c r="B578" s="38"/>
      <c r="C578" s="39"/>
      <c r="E578" s="15"/>
      <c r="G578" s="38">
        <f>IF('Data Analysis'!G578='Double Entry'!G578,0,1)</f>
        <v>0</v>
      </c>
      <c r="H578" s="38">
        <f>IF('Data Analysis'!H578='Double Entry'!H578,0,1)</f>
        <v>0</v>
      </c>
      <c r="I578" s="38">
        <f>IF('Data Analysis'!I578='Double Entry'!I578,0,1)</f>
        <v>0</v>
      </c>
      <c r="J578" s="38">
        <f>IF('Data Analysis'!J578='Double Entry'!J578,0,1)</f>
        <v>0</v>
      </c>
      <c r="K578" s="38">
        <f>IF('Data Analysis'!K578='Double Entry'!K578,0,1)</f>
        <v>0</v>
      </c>
      <c r="L578" s="38">
        <f>IF('Data Analysis'!L578='Double Entry'!L578,0,1)</f>
        <v>0</v>
      </c>
      <c r="M578" s="38">
        <f>IF('Data Analysis'!M578='Double Entry'!M578,0,1)</f>
        <v>0</v>
      </c>
      <c r="N578" s="38">
        <f>IF('Data Analysis'!N578='Double Entry'!N578,0,1)</f>
        <v>0</v>
      </c>
      <c r="O578" s="38">
        <f>IF('Data Analysis'!O578='Double Entry'!O578,0,1)</f>
        <v>0</v>
      </c>
      <c r="P578"/>
      <c r="Q578" s="64"/>
      <c r="U578" s="4"/>
      <c r="Z578" s="4">
        <f t="shared" si="19"/>
      </c>
      <c r="AA578" s="17"/>
      <c r="AF578" s="4"/>
    </row>
    <row r="579" spans="1:32" ht="12.75">
      <c r="A579" s="55">
        <f t="shared" si="20"/>
      </c>
      <c r="B579" s="38"/>
      <c r="C579" s="39"/>
      <c r="E579" s="15"/>
      <c r="G579" s="38">
        <f>IF('Data Analysis'!G579='Double Entry'!G579,0,1)</f>
        <v>0</v>
      </c>
      <c r="H579" s="38">
        <f>IF('Data Analysis'!H579='Double Entry'!H579,0,1)</f>
        <v>0</v>
      </c>
      <c r="I579" s="38">
        <f>IF('Data Analysis'!I579='Double Entry'!I579,0,1)</f>
        <v>0</v>
      </c>
      <c r="J579" s="38">
        <f>IF('Data Analysis'!J579='Double Entry'!J579,0,1)</f>
        <v>0</v>
      </c>
      <c r="K579" s="38">
        <f>IF('Data Analysis'!K579='Double Entry'!K579,0,1)</f>
        <v>0</v>
      </c>
      <c r="L579" s="38">
        <f>IF('Data Analysis'!L579='Double Entry'!L579,0,1)</f>
        <v>0</v>
      </c>
      <c r="M579" s="38">
        <f>IF('Data Analysis'!M579='Double Entry'!M579,0,1)</f>
        <v>0</v>
      </c>
      <c r="N579" s="38">
        <f>IF('Data Analysis'!N579='Double Entry'!N579,0,1)</f>
        <v>0</v>
      </c>
      <c r="O579" s="38">
        <f>IF('Data Analysis'!O579='Double Entry'!O579,0,1)</f>
        <v>0</v>
      </c>
      <c r="P579"/>
      <c r="Q579" s="64"/>
      <c r="U579" s="4"/>
      <c r="Z579" s="4">
        <f t="shared" si="19"/>
      </c>
      <c r="AA579" s="17"/>
      <c r="AF579" s="4"/>
    </row>
    <row r="580" spans="1:32" ht="12.75">
      <c r="A580" s="55">
        <f t="shared" si="20"/>
      </c>
      <c r="B580" s="38"/>
      <c r="C580" s="39"/>
      <c r="E580" s="15"/>
      <c r="G580" s="38">
        <f>IF('Data Analysis'!G580='Double Entry'!G580,0,1)</f>
        <v>0</v>
      </c>
      <c r="H580" s="38">
        <f>IF('Data Analysis'!H580='Double Entry'!H580,0,1)</f>
        <v>0</v>
      </c>
      <c r="I580" s="38">
        <f>IF('Data Analysis'!I580='Double Entry'!I580,0,1)</f>
        <v>0</v>
      </c>
      <c r="J580" s="38">
        <f>IF('Data Analysis'!J580='Double Entry'!J580,0,1)</f>
        <v>0</v>
      </c>
      <c r="K580" s="38">
        <f>IF('Data Analysis'!K580='Double Entry'!K580,0,1)</f>
        <v>0</v>
      </c>
      <c r="L580" s="38">
        <f>IF('Data Analysis'!L580='Double Entry'!L580,0,1)</f>
        <v>0</v>
      </c>
      <c r="M580" s="38">
        <f>IF('Data Analysis'!M580='Double Entry'!M580,0,1)</f>
        <v>0</v>
      </c>
      <c r="N580" s="38">
        <f>IF('Data Analysis'!N580='Double Entry'!N580,0,1)</f>
        <v>0</v>
      </c>
      <c r="O580" s="38">
        <f>IF('Data Analysis'!O580='Double Entry'!O580,0,1)</f>
        <v>0</v>
      </c>
      <c r="P580"/>
      <c r="Q580" s="64"/>
      <c r="U580" s="4"/>
      <c r="Z580" s="4">
        <f t="shared" si="19"/>
      </c>
      <c r="AA580" s="17"/>
      <c r="AF580" s="4"/>
    </row>
    <row r="581" spans="1:32" ht="12.75">
      <c r="A581" s="55">
        <f t="shared" si="20"/>
      </c>
      <c r="B581" s="38"/>
      <c r="C581" s="39"/>
      <c r="E581" s="15"/>
      <c r="G581" s="38">
        <f>IF('Data Analysis'!G581='Double Entry'!G581,0,1)</f>
        <v>0</v>
      </c>
      <c r="H581" s="38">
        <f>IF('Data Analysis'!H581='Double Entry'!H581,0,1)</f>
        <v>0</v>
      </c>
      <c r="I581" s="38">
        <f>IF('Data Analysis'!I581='Double Entry'!I581,0,1)</f>
        <v>0</v>
      </c>
      <c r="J581" s="38">
        <f>IF('Data Analysis'!J581='Double Entry'!J581,0,1)</f>
        <v>0</v>
      </c>
      <c r="K581" s="38">
        <f>IF('Data Analysis'!K581='Double Entry'!K581,0,1)</f>
        <v>0</v>
      </c>
      <c r="L581" s="38">
        <f>IF('Data Analysis'!L581='Double Entry'!L581,0,1)</f>
        <v>0</v>
      </c>
      <c r="M581" s="38">
        <f>IF('Data Analysis'!M581='Double Entry'!M581,0,1)</f>
        <v>0</v>
      </c>
      <c r="N581" s="38">
        <f>IF('Data Analysis'!N581='Double Entry'!N581,0,1)</f>
        <v>0</v>
      </c>
      <c r="O581" s="38">
        <f>IF('Data Analysis'!O581='Double Entry'!O581,0,1)</f>
        <v>0</v>
      </c>
      <c r="P581"/>
      <c r="Q581" s="64"/>
      <c r="U581" s="4"/>
      <c r="Z581" s="4">
        <f t="shared" si="19"/>
      </c>
      <c r="AA581" s="17"/>
      <c r="AF581" s="4"/>
    </row>
    <row r="582" spans="1:32" ht="12.75">
      <c r="A582" s="55">
        <f t="shared" si="20"/>
      </c>
      <c r="B582" s="38"/>
      <c r="C582" s="39"/>
      <c r="E582" s="15"/>
      <c r="G582" s="38">
        <f>IF('Data Analysis'!G582='Double Entry'!G582,0,1)</f>
        <v>0</v>
      </c>
      <c r="H582" s="38">
        <f>IF('Data Analysis'!H582='Double Entry'!H582,0,1)</f>
        <v>0</v>
      </c>
      <c r="I582" s="38">
        <f>IF('Data Analysis'!I582='Double Entry'!I582,0,1)</f>
        <v>0</v>
      </c>
      <c r="J582" s="38">
        <f>IF('Data Analysis'!J582='Double Entry'!J582,0,1)</f>
        <v>0</v>
      </c>
      <c r="K582" s="38">
        <f>IF('Data Analysis'!K582='Double Entry'!K582,0,1)</f>
        <v>0</v>
      </c>
      <c r="L582" s="38">
        <f>IF('Data Analysis'!L582='Double Entry'!L582,0,1)</f>
        <v>0</v>
      </c>
      <c r="M582" s="38">
        <f>IF('Data Analysis'!M582='Double Entry'!M582,0,1)</f>
        <v>0</v>
      </c>
      <c r="N582" s="38">
        <f>IF('Data Analysis'!N582='Double Entry'!N582,0,1)</f>
        <v>0</v>
      </c>
      <c r="O582" s="38">
        <f>IF('Data Analysis'!O582='Double Entry'!O582,0,1)</f>
        <v>0</v>
      </c>
      <c r="P582"/>
      <c r="Q582" s="64"/>
      <c r="U582" s="4"/>
      <c r="Z582" s="4">
        <f t="shared" si="19"/>
      </c>
      <c r="AA582" s="17"/>
      <c r="AF582" s="4"/>
    </row>
    <row r="583" spans="1:32" ht="12.75">
      <c r="A583" s="55">
        <f t="shared" si="20"/>
      </c>
      <c r="B583" s="38"/>
      <c r="C583" s="39"/>
      <c r="E583" s="15"/>
      <c r="G583" s="38">
        <f>IF('Data Analysis'!G583='Double Entry'!G583,0,1)</f>
        <v>0</v>
      </c>
      <c r="H583" s="38">
        <f>IF('Data Analysis'!H583='Double Entry'!H583,0,1)</f>
        <v>0</v>
      </c>
      <c r="I583" s="38">
        <f>IF('Data Analysis'!I583='Double Entry'!I583,0,1)</f>
        <v>0</v>
      </c>
      <c r="J583" s="38">
        <f>IF('Data Analysis'!J583='Double Entry'!J583,0,1)</f>
        <v>0</v>
      </c>
      <c r="K583" s="38">
        <f>IF('Data Analysis'!K583='Double Entry'!K583,0,1)</f>
        <v>0</v>
      </c>
      <c r="L583" s="38">
        <f>IF('Data Analysis'!L583='Double Entry'!L583,0,1)</f>
        <v>0</v>
      </c>
      <c r="M583" s="38">
        <f>IF('Data Analysis'!M583='Double Entry'!M583,0,1)</f>
        <v>0</v>
      </c>
      <c r="N583" s="38">
        <f>IF('Data Analysis'!N583='Double Entry'!N583,0,1)</f>
        <v>0</v>
      </c>
      <c r="O583" s="38">
        <f>IF('Data Analysis'!O583='Double Entry'!O583,0,1)</f>
        <v>0</v>
      </c>
      <c r="P583"/>
      <c r="Q583" s="64"/>
      <c r="U583" s="4"/>
      <c r="Z583" s="4">
        <f t="shared" si="19"/>
      </c>
      <c r="AA583" s="17"/>
      <c r="AF583" s="4"/>
    </row>
    <row r="584" spans="1:32" ht="12.75">
      <c r="A584" s="55">
        <f t="shared" si="20"/>
      </c>
      <c r="B584" s="38"/>
      <c r="C584" s="39"/>
      <c r="E584" s="15"/>
      <c r="G584" s="38">
        <f>IF('Data Analysis'!G584='Double Entry'!G584,0,1)</f>
        <v>0</v>
      </c>
      <c r="H584" s="38">
        <f>IF('Data Analysis'!H584='Double Entry'!H584,0,1)</f>
        <v>0</v>
      </c>
      <c r="I584" s="38">
        <f>IF('Data Analysis'!I584='Double Entry'!I584,0,1)</f>
        <v>0</v>
      </c>
      <c r="J584" s="38">
        <f>IF('Data Analysis'!J584='Double Entry'!J584,0,1)</f>
        <v>0</v>
      </c>
      <c r="K584" s="38">
        <f>IF('Data Analysis'!K584='Double Entry'!K584,0,1)</f>
        <v>0</v>
      </c>
      <c r="L584" s="38">
        <f>IF('Data Analysis'!L584='Double Entry'!L584,0,1)</f>
        <v>0</v>
      </c>
      <c r="M584" s="38">
        <f>IF('Data Analysis'!M584='Double Entry'!M584,0,1)</f>
        <v>0</v>
      </c>
      <c r="N584" s="38">
        <f>IF('Data Analysis'!N584='Double Entry'!N584,0,1)</f>
        <v>0</v>
      </c>
      <c r="O584" s="38">
        <f>IF('Data Analysis'!O584='Double Entry'!O584,0,1)</f>
        <v>0</v>
      </c>
      <c r="P584"/>
      <c r="Q584" s="64"/>
      <c r="U584" s="4"/>
      <c r="Z584" s="4">
        <f t="shared" si="19"/>
      </c>
      <c r="AA584" s="17"/>
      <c r="AF584" s="4"/>
    </row>
    <row r="585" spans="1:32" ht="12.75">
      <c r="A585" s="55">
        <f t="shared" si="20"/>
      </c>
      <c r="B585" s="38"/>
      <c r="C585" s="39"/>
      <c r="E585" s="15"/>
      <c r="G585" s="38">
        <f>IF('Data Analysis'!G585='Double Entry'!G585,0,1)</f>
        <v>0</v>
      </c>
      <c r="H585" s="38">
        <f>IF('Data Analysis'!H585='Double Entry'!H585,0,1)</f>
        <v>0</v>
      </c>
      <c r="I585" s="38">
        <f>IF('Data Analysis'!I585='Double Entry'!I585,0,1)</f>
        <v>0</v>
      </c>
      <c r="J585" s="38">
        <f>IF('Data Analysis'!J585='Double Entry'!J585,0,1)</f>
        <v>0</v>
      </c>
      <c r="K585" s="38">
        <f>IF('Data Analysis'!K585='Double Entry'!K585,0,1)</f>
        <v>0</v>
      </c>
      <c r="L585" s="38">
        <f>IF('Data Analysis'!L585='Double Entry'!L585,0,1)</f>
        <v>0</v>
      </c>
      <c r="M585" s="38">
        <f>IF('Data Analysis'!M585='Double Entry'!M585,0,1)</f>
        <v>0</v>
      </c>
      <c r="N585" s="38">
        <f>IF('Data Analysis'!N585='Double Entry'!N585,0,1)</f>
        <v>0</v>
      </c>
      <c r="O585" s="38">
        <f>IF('Data Analysis'!O585='Double Entry'!O585,0,1)</f>
        <v>0</v>
      </c>
      <c r="P585"/>
      <c r="Q585" s="64"/>
      <c r="U585" s="4"/>
      <c r="Z585" s="4">
        <f t="shared" si="19"/>
      </c>
      <c r="AA585" s="17"/>
      <c r="AF585" s="4"/>
    </row>
    <row r="586" spans="1:32" ht="12.75">
      <c r="A586" s="55">
        <f t="shared" si="20"/>
      </c>
      <c r="B586" s="38"/>
      <c r="C586" s="39"/>
      <c r="E586" s="15"/>
      <c r="G586" s="38">
        <f>IF('Data Analysis'!G586='Double Entry'!G586,0,1)</f>
        <v>0</v>
      </c>
      <c r="H586" s="38">
        <f>IF('Data Analysis'!H586='Double Entry'!H586,0,1)</f>
        <v>0</v>
      </c>
      <c r="I586" s="38">
        <f>IF('Data Analysis'!I586='Double Entry'!I586,0,1)</f>
        <v>0</v>
      </c>
      <c r="J586" s="38">
        <f>IF('Data Analysis'!J586='Double Entry'!J586,0,1)</f>
        <v>0</v>
      </c>
      <c r="K586" s="38">
        <f>IF('Data Analysis'!K586='Double Entry'!K586,0,1)</f>
        <v>0</v>
      </c>
      <c r="L586" s="38">
        <f>IF('Data Analysis'!L586='Double Entry'!L586,0,1)</f>
        <v>0</v>
      </c>
      <c r="M586" s="38">
        <f>IF('Data Analysis'!M586='Double Entry'!M586,0,1)</f>
        <v>0</v>
      </c>
      <c r="N586" s="38">
        <f>IF('Data Analysis'!N586='Double Entry'!N586,0,1)</f>
        <v>0</v>
      </c>
      <c r="O586" s="38">
        <f>IF('Data Analysis'!O586='Double Entry'!O586,0,1)</f>
        <v>0</v>
      </c>
      <c r="P586"/>
      <c r="Q586" s="64"/>
      <c r="U586" s="4"/>
      <c r="Z586" s="4">
        <f t="shared" si="19"/>
      </c>
      <c r="AA586" s="17"/>
      <c r="AF586" s="4"/>
    </row>
    <row r="587" spans="1:32" ht="12.75">
      <c r="A587" s="55">
        <f t="shared" si="20"/>
      </c>
      <c r="B587" s="38"/>
      <c r="C587" s="39"/>
      <c r="E587" s="15"/>
      <c r="G587" s="38">
        <f>IF('Data Analysis'!G587='Double Entry'!G587,0,1)</f>
        <v>0</v>
      </c>
      <c r="H587" s="38">
        <f>IF('Data Analysis'!H587='Double Entry'!H587,0,1)</f>
        <v>0</v>
      </c>
      <c r="I587" s="38">
        <f>IF('Data Analysis'!I587='Double Entry'!I587,0,1)</f>
        <v>0</v>
      </c>
      <c r="J587" s="38">
        <f>IF('Data Analysis'!J587='Double Entry'!J587,0,1)</f>
        <v>0</v>
      </c>
      <c r="K587" s="38">
        <f>IF('Data Analysis'!K587='Double Entry'!K587,0,1)</f>
        <v>0</v>
      </c>
      <c r="L587" s="38">
        <f>IF('Data Analysis'!L587='Double Entry'!L587,0,1)</f>
        <v>0</v>
      </c>
      <c r="M587" s="38">
        <f>IF('Data Analysis'!M587='Double Entry'!M587,0,1)</f>
        <v>0</v>
      </c>
      <c r="N587" s="38">
        <f>IF('Data Analysis'!N587='Double Entry'!N587,0,1)</f>
        <v>0</v>
      </c>
      <c r="O587" s="38">
        <f>IF('Data Analysis'!O587='Double Entry'!O587,0,1)</f>
        <v>0</v>
      </c>
      <c r="P587"/>
      <c r="Q587" s="64"/>
      <c r="U587" s="4"/>
      <c r="Z587" s="4">
        <f aca="true" t="shared" si="21" ref="Z587:Z645">IF(Q587="","",1)</f>
      </c>
      <c r="AA587" s="17"/>
      <c r="AF587" s="4"/>
    </row>
    <row r="588" spans="1:32" ht="12.75">
      <c r="A588" s="55">
        <f t="shared" si="20"/>
      </c>
      <c r="B588" s="38"/>
      <c r="C588" s="39"/>
      <c r="E588" s="15"/>
      <c r="G588" s="38">
        <f>IF('Data Analysis'!G588='Double Entry'!G588,0,1)</f>
        <v>0</v>
      </c>
      <c r="H588" s="38">
        <f>IF('Data Analysis'!H588='Double Entry'!H588,0,1)</f>
        <v>0</v>
      </c>
      <c r="I588" s="38">
        <f>IF('Data Analysis'!I588='Double Entry'!I588,0,1)</f>
        <v>0</v>
      </c>
      <c r="J588" s="38">
        <f>IF('Data Analysis'!J588='Double Entry'!J588,0,1)</f>
        <v>0</v>
      </c>
      <c r="K588" s="38">
        <f>IF('Data Analysis'!K588='Double Entry'!K588,0,1)</f>
        <v>0</v>
      </c>
      <c r="L588" s="38">
        <f>IF('Data Analysis'!L588='Double Entry'!L588,0,1)</f>
        <v>0</v>
      </c>
      <c r="M588" s="38">
        <f>IF('Data Analysis'!M588='Double Entry'!M588,0,1)</f>
        <v>0</v>
      </c>
      <c r="N588" s="38">
        <f>IF('Data Analysis'!N588='Double Entry'!N588,0,1)</f>
        <v>0</v>
      </c>
      <c r="O588" s="38">
        <f>IF('Data Analysis'!O588='Double Entry'!O588,0,1)</f>
        <v>0</v>
      </c>
      <c r="P588"/>
      <c r="Q588" s="64"/>
      <c r="U588" s="4"/>
      <c r="Z588" s="4">
        <f t="shared" si="21"/>
      </c>
      <c r="AA588" s="17"/>
      <c r="AF588" s="4"/>
    </row>
    <row r="589" spans="1:32" ht="12.75">
      <c r="A589" s="55">
        <f t="shared" si="20"/>
      </c>
      <c r="B589" s="38"/>
      <c r="C589" s="39"/>
      <c r="E589" s="15"/>
      <c r="G589" s="38">
        <f>IF('Data Analysis'!G589='Double Entry'!G589,0,1)</f>
        <v>0</v>
      </c>
      <c r="H589" s="38">
        <f>IF('Data Analysis'!H589='Double Entry'!H589,0,1)</f>
        <v>0</v>
      </c>
      <c r="I589" s="38">
        <f>IF('Data Analysis'!I589='Double Entry'!I589,0,1)</f>
        <v>0</v>
      </c>
      <c r="J589" s="38">
        <f>IF('Data Analysis'!J589='Double Entry'!J589,0,1)</f>
        <v>0</v>
      </c>
      <c r="K589" s="38">
        <f>IF('Data Analysis'!K589='Double Entry'!K589,0,1)</f>
        <v>0</v>
      </c>
      <c r="L589" s="38">
        <f>IF('Data Analysis'!L589='Double Entry'!L589,0,1)</f>
        <v>0</v>
      </c>
      <c r="M589" s="38">
        <f>IF('Data Analysis'!M589='Double Entry'!M589,0,1)</f>
        <v>0</v>
      </c>
      <c r="N589" s="38">
        <f>IF('Data Analysis'!N589='Double Entry'!N589,0,1)</f>
        <v>0</v>
      </c>
      <c r="O589" s="38">
        <f>IF('Data Analysis'!O589='Double Entry'!O589,0,1)</f>
        <v>0</v>
      </c>
      <c r="P589"/>
      <c r="Q589" s="64"/>
      <c r="U589" s="4"/>
      <c r="Z589" s="4">
        <f t="shared" si="21"/>
      </c>
      <c r="AA589" s="17"/>
      <c r="AF589" s="4"/>
    </row>
    <row r="590" spans="1:32" ht="12.75">
      <c r="A590" s="55">
        <f t="shared" si="20"/>
      </c>
      <c r="B590" s="38"/>
      <c r="C590" s="39"/>
      <c r="E590" s="15"/>
      <c r="G590" s="38">
        <f>IF('Data Analysis'!G590='Double Entry'!G590,0,1)</f>
        <v>0</v>
      </c>
      <c r="H590" s="38">
        <f>IF('Data Analysis'!H590='Double Entry'!H590,0,1)</f>
        <v>0</v>
      </c>
      <c r="I590" s="38">
        <f>IF('Data Analysis'!I590='Double Entry'!I590,0,1)</f>
        <v>0</v>
      </c>
      <c r="J590" s="38">
        <f>IF('Data Analysis'!J590='Double Entry'!J590,0,1)</f>
        <v>0</v>
      </c>
      <c r="K590" s="38">
        <f>IF('Data Analysis'!K590='Double Entry'!K590,0,1)</f>
        <v>0</v>
      </c>
      <c r="L590" s="38">
        <f>IF('Data Analysis'!L590='Double Entry'!L590,0,1)</f>
        <v>0</v>
      </c>
      <c r="M590" s="38">
        <f>IF('Data Analysis'!M590='Double Entry'!M590,0,1)</f>
        <v>0</v>
      </c>
      <c r="N590" s="38">
        <f>IF('Data Analysis'!N590='Double Entry'!N590,0,1)</f>
        <v>0</v>
      </c>
      <c r="O590" s="38">
        <f>IF('Data Analysis'!O590='Double Entry'!O590,0,1)</f>
        <v>0</v>
      </c>
      <c r="P590"/>
      <c r="Q590" s="64"/>
      <c r="U590" s="4"/>
      <c r="Z590" s="4">
        <f t="shared" si="21"/>
      </c>
      <c r="AA590" s="17"/>
      <c r="AF590" s="4"/>
    </row>
    <row r="591" spans="1:32" ht="12.75">
      <c r="A591" s="55">
        <f t="shared" si="20"/>
      </c>
      <c r="B591" s="38"/>
      <c r="C591" s="39"/>
      <c r="E591" s="15"/>
      <c r="G591" s="38">
        <f>IF('Data Analysis'!G591='Double Entry'!G591,0,1)</f>
        <v>0</v>
      </c>
      <c r="H591" s="38">
        <f>IF('Data Analysis'!H591='Double Entry'!H591,0,1)</f>
        <v>0</v>
      </c>
      <c r="I591" s="38">
        <f>IF('Data Analysis'!I591='Double Entry'!I591,0,1)</f>
        <v>0</v>
      </c>
      <c r="J591" s="38">
        <f>IF('Data Analysis'!J591='Double Entry'!J591,0,1)</f>
        <v>0</v>
      </c>
      <c r="K591" s="38">
        <f>IF('Data Analysis'!K591='Double Entry'!K591,0,1)</f>
        <v>0</v>
      </c>
      <c r="L591" s="38">
        <f>IF('Data Analysis'!L591='Double Entry'!L591,0,1)</f>
        <v>0</v>
      </c>
      <c r="M591" s="38">
        <f>IF('Data Analysis'!M591='Double Entry'!M591,0,1)</f>
        <v>0</v>
      </c>
      <c r="N591" s="38">
        <f>IF('Data Analysis'!N591='Double Entry'!N591,0,1)</f>
        <v>0</v>
      </c>
      <c r="O591" s="38">
        <f>IF('Data Analysis'!O591='Double Entry'!O591,0,1)</f>
        <v>0</v>
      </c>
      <c r="P591"/>
      <c r="Q591" s="64"/>
      <c r="U591" s="4"/>
      <c r="Z591" s="4">
        <f t="shared" si="21"/>
      </c>
      <c r="AA591" s="17"/>
      <c r="AF591" s="4"/>
    </row>
    <row r="592" spans="1:32" ht="12.75">
      <c r="A592" s="55">
        <f t="shared" si="20"/>
      </c>
      <c r="B592" s="38"/>
      <c r="C592" s="39"/>
      <c r="E592" s="15"/>
      <c r="G592" s="38">
        <f>IF('Data Analysis'!G592='Double Entry'!G592,0,1)</f>
        <v>0</v>
      </c>
      <c r="H592" s="38">
        <f>IF('Data Analysis'!H592='Double Entry'!H592,0,1)</f>
        <v>0</v>
      </c>
      <c r="I592" s="38">
        <f>IF('Data Analysis'!I592='Double Entry'!I592,0,1)</f>
        <v>0</v>
      </c>
      <c r="J592" s="38">
        <f>IF('Data Analysis'!J592='Double Entry'!J592,0,1)</f>
        <v>0</v>
      </c>
      <c r="K592" s="38">
        <f>IF('Data Analysis'!K592='Double Entry'!K592,0,1)</f>
        <v>0</v>
      </c>
      <c r="L592" s="38">
        <f>IF('Data Analysis'!L592='Double Entry'!L592,0,1)</f>
        <v>0</v>
      </c>
      <c r="M592" s="38">
        <f>IF('Data Analysis'!M592='Double Entry'!M592,0,1)</f>
        <v>0</v>
      </c>
      <c r="N592" s="38">
        <f>IF('Data Analysis'!N592='Double Entry'!N592,0,1)</f>
        <v>0</v>
      </c>
      <c r="O592" s="38">
        <f>IF('Data Analysis'!O592='Double Entry'!O592,0,1)</f>
        <v>0</v>
      </c>
      <c r="P592"/>
      <c r="Q592" s="64"/>
      <c r="U592" s="4"/>
      <c r="Z592" s="4">
        <f t="shared" si="21"/>
      </c>
      <c r="AA592" s="17"/>
      <c r="AF592" s="4"/>
    </row>
    <row r="593" spans="1:32" ht="12.75">
      <c r="A593" s="55">
        <f t="shared" si="20"/>
      </c>
      <c r="B593" s="38"/>
      <c r="C593" s="39"/>
      <c r="E593" s="15"/>
      <c r="G593" s="38">
        <f>IF('Data Analysis'!G593='Double Entry'!G593,0,1)</f>
        <v>0</v>
      </c>
      <c r="H593" s="38">
        <f>IF('Data Analysis'!H593='Double Entry'!H593,0,1)</f>
        <v>0</v>
      </c>
      <c r="I593" s="38">
        <f>IF('Data Analysis'!I593='Double Entry'!I593,0,1)</f>
        <v>0</v>
      </c>
      <c r="J593" s="38">
        <f>IF('Data Analysis'!J593='Double Entry'!J593,0,1)</f>
        <v>0</v>
      </c>
      <c r="K593" s="38">
        <f>IF('Data Analysis'!K593='Double Entry'!K593,0,1)</f>
        <v>0</v>
      </c>
      <c r="L593" s="38">
        <f>IF('Data Analysis'!L593='Double Entry'!L593,0,1)</f>
        <v>0</v>
      </c>
      <c r="M593" s="38">
        <f>IF('Data Analysis'!M593='Double Entry'!M593,0,1)</f>
        <v>0</v>
      </c>
      <c r="N593" s="38">
        <f>IF('Data Analysis'!N593='Double Entry'!N593,0,1)</f>
        <v>0</v>
      </c>
      <c r="O593" s="38">
        <f>IF('Data Analysis'!O593='Double Entry'!O593,0,1)</f>
        <v>0</v>
      </c>
      <c r="P593"/>
      <c r="Q593" s="64"/>
      <c r="U593" s="4"/>
      <c r="Z593" s="4">
        <f t="shared" si="21"/>
      </c>
      <c r="AA593" s="17"/>
      <c r="AF593" s="4"/>
    </row>
    <row r="594" spans="1:32" ht="12.75">
      <c r="A594" s="55">
        <f t="shared" si="20"/>
      </c>
      <c r="B594" s="38"/>
      <c r="C594" s="39"/>
      <c r="E594" s="15"/>
      <c r="G594" s="38">
        <f>IF('Data Analysis'!G594='Double Entry'!G594,0,1)</f>
        <v>0</v>
      </c>
      <c r="H594" s="38">
        <f>IF('Data Analysis'!H594='Double Entry'!H594,0,1)</f>
        <v>0</v>
      </c>
      <c r="I594" s="38">
        <f>IF('Data Analysis'!I594='Double Entry'!I594,0,1)</f>
        <v>0</v>
      </c>
      <c r="J594" s="38">
        <f>IF('Data Analysis'!J594='Double Entry'!J594,0,1)</f>
        <v>0</v>
      </c>
      <c r="K594" s="38">
        <f>IF('Data Analysis'!K594='Double Entry'!K594,0,1)</f>
        <v>0</v>
      </c>
      <c r="L594" s="38">
        <f>IF('Data Analysis'!L594='Double Entry'!L594,0,1)</f>
        <v>0</v>
      </c>
      <c r="M594" s="38">
        <f>IF('Data Analysis'!M594='Double Entry'!M594,0,1)</f>
        <v>0</v>
      </c>
      <c r="N594" s="38">
        <f>IF('Data Analysis'!N594='Double Entry'!N594,0,1)</f>
        <v>0</v>
      </c>
      <c r="O594" s="38">
        <f>IF('Data Analysis'!O594='Double Entry'!O594,0,1)</f>
        <v>0</v>
      </c>
      <c r="P594"/>
      <c r="Q594" s="64"/>
      <c r="U594" s="4"/>
      <c r="Z594" s="4">
        <f t="shared" si="21"/>
      </c>
      <c r="AA594" s="17"/>
      <c r="AF594" s="4"/>
    </row>
    <row r="595" spans="1:32" ht="12.75">
      <c r="A595" s="55">
        <f t="shared" si="20"/>
      </c>
      <c r="B595" s="38"/>
      <c r="C595" s="39"/>
      <c r="E595" s="15"/>
      <c r="G595" s="38">
        <f>IF('Data Analysis'!G595='Double Entry'!G595,0,1)</f>
        <v>0</v>
      </c>
      <c r="H595" s="38">
        <f>IF('Data Analysis'!H595='Double Entry'!H595,0,1)</f>
        <v>0</v>
      </c>
      <c r="I595" s="38">
        <f>IF('Data Analysis'!I595='Double Entry'!I595,0,1)</f>
        <v>0</v>
      </c>
      <c r="J595" s="38">
        <f>IF('Data Analysis'!J595='Double Entry'!J595,0,1)</f>
        <v>0</v>
      </c>
      <c r="K595" s="38">
        <f>IF('Data Analysis'!K595='Double Entry'!K595,0,1)</f>
        <v>0</v>
      </c>
      <c r="L595" s="38">
        <f>IF('Data Analysis'!L595='Double Entry'!L595,0,1)</f>
        <v>0</v>
      </c>
      <c r="M595" s="38">
        <f>IF('Data Analysis'!M595='Double Entry'!M595,0,1)</f>
        <v>0</v>
      </c>
      <c r="N595" s="38">
        <f>IF('Data Analysis'!N595='Double Entry'!N595,0,1)</f>
        <v>0</v>
      </c>
      <c r="O595" s="38">
        <f>IF('Data Analysis'!O595='Double Entry'!O595,0,1)</f>
        <v>0</v>
      </c>
      <c r="P595"/>
      <c r="Q595" s="64"/>
      <c r="U595" s="4"/>
      <c r="Z595" s="4">
        <f t="shared" si="21"/>
      </c>
      <c r="AA595" s="17"/>
      <c r="AF595" s="4"/>
    </row>
    <row r="596" spans="1:32" ht="12.75">
      <c r="A596" s="55">
        <f t="shared" si="20"/>
      </c>
      <c r="B596" s="38"/>
      <c r="C596" s="39"/>
      <c r="E596" s="15"/>
      <c r="G596" s="38">
        <f>IF('Data Analysis'!G596='Double Entry'!G596,0,1)</f>
        <v>0</v>
      </c>
      <c r="H596" s="38">
        <f>IF('Data Analysis'!H596='Double Entry'!H596,0,1)</f>
        <v>0</v>
      </c>
      <c r="I596" s="38">
        <f>IF('Data Analysis'!I596='Double Entry'!I596,0,1)</f>
        <v>0</v>
      </c>
      <c r="J596" s="38">
        <f>IF('Data Analysis'!J596='Double Entry'!J596,0,1)</f>
        <v>0</v>
      </c>
      <c r="K596" s="38">
        <f>IF('Data Analysis'!K596='Double Entry'!K596,0,1)</f>
        <v>0</v>
      </c>
      <c r="L596" s="38">
        <f>IF('Data Analysis'!L596='Double Entry'!L596,0,1)</f>
        <v>0</v>
      </c>
      <c r="M596" s="38">
        <f>IF('Data Analysis'!M596='Double Entry'!M596,0,1)</f>
        <v>0</v>
      </c>
      <c r="N596" s="38">
        <f>IF('Data Analysis'!N596='Double Entry'!N596,0,1)</f>
        <v>0</v>
      </c>
      <c r="O596" s="38">
        <f>IF('Data Analysis'!O596='Double Entry'!O596,0,1)</f>
        <v>0</v>
      </c>
      <c r="P596"/>
      <c r="Q596" s="64"/>
      <c r="U596" s="4"/>
      <c r="Z596" s="4">
        <f t="shared" si="21"/>
      </c>
      <c r="AA596" s="17"/>
      <c r="AF596" s="4"/>
    </row>
    <row r="597" spans="1:32" ht="12.75">
      <c r="A597" s="55">
        <f t="shared" si="20"/>
      </c>
      <c r="G597" s="42"/>
      <c r="I597" s="15"/>
      <c r="J597" s="15"/>
      <c r="K597" s="5"/>
      <c r="L597" s="5"/>
      <c r="M597" s="5"/>
      <c r="N597" s="5"/>
      <c r="O597" s="5"/>
      <c r="P597"/>
      <c r="U597" s="4"/>
      <c r="AA597" s="17"/>
      <c r="AF597" s="4"/>
    </row>
    <row r="598" spans="1:32" ht="12.75">
      <c r="A598" s="55">
        <f t="shared" si="20"/>
      </c>
      <c r="G598" s="38"/>
      <c r="I598" s="15"/>
      <c r="J598" s="15"/>
      <c r="O598" s="4"/>
      <c r="P598"/>
      <c r="U598" s="4"/>
      <c r="AA598" s="17"/>
      <c r="AF598" s="4"/>
    </row>
    <row r="599" spans="1:32" ht="12.75">
      <c r="A599" s="55">
        <f t="shared" si="20"/>
      </c>
      <c r="F599" s="5"/>
      <c r="G599" s="38"/>
      <c r="H599" s="5"/>
      <c r="I599" s="69"/>
      <c r="J599" s="17"/>
      <c r="L599" s="5"/>
      <c r="M599" s="5"/>
      <c r="N599" s="5"/>
      <c r="O599" s="5"/>
      <c r="P599"/>
      <c r="Q599" s="17"/>
      <c r="U599" s="4"/>
      <c r="AA599" s="17"/>
      <c r="AF599" s="4"/>
    </row>
    <row r="600" spans="1:32" ht="12.75">
      <c r="A600" s="55">
        <f t="shared" si="20"/>
      </c>
      <c r="G600" s="38"/>
      <c r="H600" s="53"/>
      <c r="I600" s="72"/>
      <c r="J600" s="54"/>
      <c r="O600" s="53"/>
      <c r="P600"/>
      <c r="Q600" s="54"/>
      <c r="U600" s="4"/>
      <c r="AA600" s="17"/>
      <c r="AF600" s="4"/>
    </row>
    <row r="601" spans="1:32" ht="12.75">
      <c r="A601" s="55">
        <f t="shared" si="20"/>
      </c>
      <c r="G601" s="38"/>
      <c r="H601" s="22"/>
      <c r="I601" s="67"/>
      <c r="J601" s="17"/>
      <c r="O601" s="22"/>
      <c r="P601"/>
      <c r="Q601" s="17"/>
      <c r="U601" s="4"/>
      <c r="AA601" s="17"/>
      <c r="AF601" s="4"/>
    </row>
    <row r="602" spans="1:32" ht="12.75">
      <c r="A602" s="55">
        <f>IF(SUM(G602:AK602)=0,"","error in row")</f>
      </c>
      <c r="G602" s="38"/>
      <c r="N602" s="15"/>
      <c r="P602" s="4"/>
      <c r="AF602" s="17"/>
    </row>
    <row r="603" spans="1:32" ht="12.75">
      <c r="A603" s="55">
        <f>IF(SUM(G603:AK603)=0,"","error in row")</f>
      </c>
      <c r="J603" s="22" t="s">
        <v>32</v>
      </c>
      <c r="K603" s="22"/>
      <c r="L603" s="38">
        <f>IF('Data Analysis'!L603='Double Entry'!L603,0,1)</f>
        <v>0</v>
      </c>
      <c r="M603" s="27"/>
      <c r="N603" s="15"/>
      <c r="P603" s="36"/>
      <c r="Q603" s="36"/>
      <c r="R603" s="36"/>
      <c r="S603" s="36"/>
      <c r="T603" s="36"/>
      <c r="V603" s="36"/>
      <c r="AF603" s="17"/>
    </row>
    <row r="604" spans="1:32" ht="12.75">
      <c r="A604" s="55">
        <f>IF(SUM(G604:AK604)=0,"","error in row")</f>
      </c>
      <c r="G604" s="5" t="s">
        <v>28</v>
      </c>
      <c r="H604" s="38">
        <f>IF('Data Analysis'!H604='Double Entry'!H604,0,1)</f>
        <v>0</v>
      </c>
      <c r="I604" s="29"/>
      <c r="J604" s="22" t="s">
        <v>30</v>
      </c>
      <c r="K604" s="22"/>
      <c r="L604" s="38">
        <f>IF('Data Analysis'!L604='Double Entry'!L604,0,1)</f>
        <v>0</v>
      </c>
      <c r="M604" s="46"/>
      <c r="N604" s="47"/>
      <c r="P604" s="36"/>
      <c r="Q604" s="36"/>
      <c r="R604" s="36"/>
      <c r="S604" s="36"/>
      <c r="T604" s="36"/>
      <c r="V604" s="36"/>
      <c r="AF604" s="17"/>
    </row>
    <row r="605" spans="1:32" ht="118.5">
      <c r="A605" s="55">
        <f aca="true" t="shared" si="22" ref="A605:A645">IF(SUM(G605:AF605)=0,"","error in row")</f>
      </c>
      <c r="B605" s="5"/>
      <c r="C605" s="5"/>
      <c r="D605" s="5"/>
      <c r="E605" s="5"/>
      <c r="F605" s="5"/>
      <c r="G605" s="13" t="s">
        <v>15</v>
      </c>
      <c r="H605" s="33" t="s">
        <v>96</v>
      </c>
      <c r="I605" s="34" t="s">
        <v>16</v>
      </c>
      <c r="J605" s="34" t="s">
        <v>17</v>
      </c>
      <c r="K605" s="35" t="s">
        <v>55</v>
      </c>
      <c r="L605" s="35" t="s">
        <v>56</v>
      </c>
      <c r="M605" s="35" t="s">
        <v>57</v>
      </c>
      <c r="N605" s="35" t="s">
        <v>58</v>
      </c>
      <c r="O605" s="35" t="s">
        <v>59</v>
      </c>
      <c r="P605"/>
      <c r="U605" s="4"/>
      <c r="AA605" s="17"/>
      <c r="AF605" s="4"/>
    </row>
    <row r="606" spans="1:32" ht="12.75">
      <c r="A606" s="55">
        <f t="shared" si="22"/>
      </c>
      <c r="B606" s="38"/>
      <c r="C606" s="39"/>
      <c r="E606" s="15"/>
      <c r="G606" s="38">
        <f>IF('Data Analysis'!G606='Double Entry'!G606,0,1)</f>
        <v>0</v>
      </c>
      <c r="H606" s="38">
        <f>IF('Data Analysis'!H606='Double Entry'!H606,0,1)</f>
        <v>0</v>
      </c>
      <c r="I606" s="38">
        <f>IF('Data Analysis'!I606='Double Entry'!I606,0,1)</f>
        <v>0</v>
      </c>
      <c r="J606" s="38">
        <f>IF('Data Analysis'!J606='Double Entry'!J606,0,1)</f>
        <v>0</v>
      </c>
      <c r="K606" s="38">
        <f>IF('Data Analysis'!K606='Double Entry'!K606,0,1)</f>
        <v>0</v>
      </c>
      <c r="L606" s="38">
        <f>IF('Data Analysis'!L606='Double Entry'!L606,0,1)</f>
        <v>0</v>
      </c>
      <c r="M606" s="38">
        <f>IF('Data Analysis'!M606='Double Entry'!M606,0,1)</f>
        <v>0</v>
      </c>
      <c r="N606" s="38">
        <f>IF('Data Analysis'!N606='Double Entry'!N606,0,1)</f>
        <v>0</v>
      </c>
      <c r="O606" s="38">
        <f>IF('Data Analysis'!O606='Double Entry'!O606,0,1)</f>
        <v>0</v>
      </c>
      <c r="P606"/>
      <c r="Q606" s="64"/>
      <c r="U606" s="4"/>
      <c r="Z606" s="4">
        <f t="shared" si="21"/>
      </c>
      <c r="AA606" s="17"/>
      <c r="AF606" s="4"/>
    </row>
    <row r="607" spans="1:32" ht="12.75">
      <c r="A607" s="55">
        <f t="shared" si="22"/>
      </c>
      <c r="B607" s="38"/>
      <c r="C607" s="39"/>
      <c r="E607" s="15"/>
      <c r="G607" s="38">
        <f>IF('Data Analysis'!G607='Double Entry'!G607,0,1)</f>
        <v>0</v>
      </c>
      <c r="H607" s="38">
        <f>IF('Data Analysis'!H607='Double Entry'!H607,0,1)</f>
        <v>0</v>
      </c>
      <c r="I607" s="38">
        <f>IF('Data Analysis'!I607='Double Entry'!I607,0,1)</f>
        <v>0</v>
      </c>
      <c r="J607" s="38">
        <f>IF('Data Analysis'!J607='Double Entry'!J607,0,1)</f>
        <v>0</v>
      </c>
      <c r="K607" s="38">
        <f>IF('Data Analysis'!K607='Double Entry'!K607,0,1)</f>
        <v>0</v>
      </c>
      <c r="L607" s="38">
        <f>IF('Data Analysis'!L607='Double Entry'!L607,0,1)</f>
        <v>0</v>
      </c>
      <c r="M607" s="38">
        <f>IF('Data Analysis'!M607='Double Entry'!M607,0,1)</f>
        <v>0</v>
      </c>
      <c r="N607" s="38">
        <f>IF('Data Analysis'!N607='Double Entry'!N607,0,1)</f>
        <v>0</v>
      </c>
      <c r="O607" s="38">
        <f>IF('Data Analysis'!O607='Double Entry'!O607,0,1)</f>
        <v>0</v>
      </c>
      <c r="P607"/>
      <c r="Q607" s="64"/>
      <c r="U607" s="4"/>
      <c r="Z607" s="4">
        <f t="shared" si="21"/>
      </c>
      <c r="AA607" s="17"/>
      <c r="AF607" s="4"/>
    </row>
    <row r="608" spans="1:32" ht="12.75">
      <c r="A608" s="55">
        <f t="shared" si="22"/>
      </c>
      <c r="B608" s="38"/>
      <c r="C608" s="39"/>
      <c r="E608" s="15"/>
      <c r="G608" s="38">
        <f>IF('Data Analysis'!G608='Double Entry'!G608,0,1)</f>
        <v>0</v>
      </c>
      <c r="H608" s="38">
        <f>IF('Data Analysis'!H608='Double Entry'!H608,0,1)</f>
        <v>0</v>
      </c>
      <c r="I608" s="38">
        <f>IF('Data Analysis'!I608='Double Entry'!I608,0,1)</f>
        <v>0</v>
      </c>
      <c r="J608" s="38">
        <f>IF('Data Analysis'!J608='Double Entry'!J608,0,1)</f>
        <v>0</v>
      </c>
      <c r="K608" s="38">
        <f>IF('Data Analysis'!K608='Double Entry'!K608,0,1)</f>
        <v>0</v>
      </c>
      <c r="L608" s="38">
        <f>IF('Data Analysis'!L608='Double Entry'!L608,0,1)</f>
        <v>0</v>
      </c>
      <c r="M608" s="38">
        <f>IF('Data Analysis'!M608='Double Entry'!M608,0,1)</f>
        <v>0</v>
      </c>
      <c r="N608" s="38">
        <f>IF('Data Analysis'!N608='Double Entry'!N608,0,1)</f>
        <v>0</v>
      </c>
      <c r="O608" s="38">
        <f>IF('Data Analysis'!O608='Double Entry'!O608,0,1)</f>
        <v>0</v>
      </c>
      <c r="P608"/>
      <c r="Q608" s="64"/>
      <c r="U608" s="4"/>
      <c r="Z608" s="4">
        <f t="shared" si="21"/>
      </c>
      <c r="AA608" s="17"/>
      <c r="AF608" s="4"/>
    </row>
    <row r="609" spans="1:32" ht="12.75">
      <c r="A609" s="55">
        <f t="shared" si="22"/>
      </c>
      <c r="B609" s="38"/>
      <c r="C609" s="39"/>
      <c r="E609" s="15"/>
      <c r="G609" s="38">
        <f>IF('Data Analysis'!G609='Double Entry'!G609,0,1)</f>
        <v>0</v>
      </c>
      <c r="H609" s="38">
        <f>IF('Data Analysis'!H609='Double Entry'!H609,0,1)</f>
        <v>0</v>
      </c>
      <c r="I609" s="38">
        <f>IF('Data Analysis'!I609='Double Entry'!I609,0,1)</f>
        <v>0</v>
      </c>
      <c r="J609" s="38">
        <f>IF('Data Analysis'!J609='Double Entry'!J609,0,1)</f>
        <v>0</v>
      </c>
      <c r="K609" s="38">
        <f>IF('Data Analysis'!K609='Double Entry'!K609,0,1)</f>
        <v>0</v>
      </c>
      <c r="L609" s="38">
        <f>IF('Data Analysis'!L609='Double Entry'!L609,0,1)</f>
        <v>0</v>
      </c>
      <c r="M609" s="38">
        <f>IF('Data Analysis'!M609='Double Entry'!M609,0,1)</f>
        <v>0</v>
      </c>
      <c r="N609" s="38">
        <f>IF('Data Analysis'!N609='Double Entry'!N609,0,1)</f>
        <v>0</v>
      </c>
      <c r="O609" s="38">
        <f>IF('Data Analysis'!O609='Double Entry'!O609,0,1)</f>
        <v>0</v>
      </c>
      <c r="P609"/>
      <c r="Q609" s="64"/>
      <c r="U609" s="4"/>
      <c r="Z609" s="4">
        <f t="shared" si="21"/>
      </c>
      <c r="AA609" s="17"/>
      <c r="AF609" s="4"/>
    </row>
    <row r="610" spans="1:32" ht="12.75">
      <c r="A610" s="55">
        <f t="shared" si="22"/>
      </c>
      <c r="B610" s="38"/>
      <c r="C610" s="39"/>
      <c r="E610" s="15"/>
      <c r="G610" s="38">
        <f>IF('Data Analysis'!G610='Double Entry'!G610,0,1)</f>
        <v>0</v>
      </c>
      <c r="H610" s="38">
        <f>IF('Data Analysis'!H610='Double Entry'!H610,0,1)</f>
        <v>0</v>
      </c>
      <c r="I610" s="38">
        <f>IF('Data Analysis'!I610='Double Entry'!I610,0,1)</f>
        <v>0</v>
      </c>
      <c r="J610" s="38">
        <f>IF('Data Analysis'!J610='Double Entry'!J610,0,1)</f>
        <v>0</v>
      </c>
      <c r="K610" s="38">
        <f>IF('Data Analysis'!K610='Double Entry'!K610,0,1)</f>
        <v>0</v>
      </c>
      <c r="L610" s="38">
        <f>IF('Data Analysis'!L610='Double Entry'!L610,0,1)</f>
        <v>0</v>
      </c>
      <c r="M610" s="38">
        <f>IF('Data Analysis'!M610='Double Entry'!M610,0,1)</f>
        <v>0</v>
      </c>
      <c r="N610" s="38">
        <f>IF('Data Analysis'!N610='Double Entry'!N610,0,1)</f>
        <v>0</v>
      </c>
      <c r="O610" s="38">
        <f>IF('Data Analysis'!O610='Double Entry'!O610,0,1)</f>
        <v>0</v>
      </c>
      <c r="P610"/>
      <c r="Q610" s="64"/>
      <c r="U610" s="4"/>
      <c r="Z610" s="4">
        <f t="shared" si="21"/>
      </c>
      <c r="AA610" s="17"/>
      <c r="AF610" s="4"/>
    </row>
    <row r="611" spans="1:32" ht="12.75">
      <c r="A611" s="55">
        <f t="shared" si="22"/>
      </c>
      <c r="B611" s="38"/>
      <c r="C611" s="39"/>
      <c r="E611" s="15"/>
      <c r="G611" s="38">
        <f>IF('Data Analysis'!G611='Double Entry'!G611,0,1)</f>
        <v>0</v>
      </c>
      <c r="H611" s="38">
        <f>IF('Data Analysis'!H611='Double Entry'!H611,0,1)</f>
        <v>0</v>
      </c>
      <c r="I611" s="38">
        <f>IF('Data Analysis'!I611='Double Entry'!I611,0,1)</f>
        <v>0</v>
      </c>
      <c r="J611" s="38">
        <f>IF('Data Analysis'!J611='Double Entry'!J611,0,1)</f>
        <v>0</v>
      </c>
      <c r="K611" s="38">
        <f>IF('Data Analysis'!K611='Double Entry'!K611,0,1)</f>
        <v>0</v>
      </c>
      <c r="L611" s="38">
        <f>IF('Data Analysis'!L611='Double Entry'!L611,0,1)</f>
        <v>0</v>
      </c>
      <c r="M611" s="38">
        <f>IF('Data Analysis'!M611='Double Entry'!M611,0,1)</f>
        <v>0</v>
      </c>
      <c r="N611" s="38">
        <f>IF('Data Analysis'!N611='Double Entry'!N611,0,1)</f>
        <v>0</v>
      </c>
      <c r="O611" s="38">
        <f>IF('Data Analysis'!O611='Double Entry'!O611,0,1)</f>
        <v>0</v>
      </c>
      <c r="P611"/>
      <c r="Q611" s="64"/>
      <c r="U611" s="4"/>
      <c r="Z611" s="4">
        <f t="shared" si="21"/>
      </c>
      <c r="AA611" s="17"/>
      <c r="AF611" s="4"/>
    </row>
    <row r="612" spans="1:32" ht="12.75">
      <c r="A612" s="55">
        <f t="shared" si="22"/>
      </c>
      <c r="B612" s="38"/>
      <c r="C612" s="39"/>
      <c r="E612" s="15"/>
      <c r="G612" s="38">
        <f>IF('Data Analysis'!G612='Double Entry'!G612,0,1)</f>
        <v>0</v>
      </c>
      <c r="H612" s="38">
        <f>IF('Data Analysis'!H612='Double Entry'!H612,0,1)</f>
        <v>0</v>
      </c>
      <c r="I612" s="38">
        <f>IF('Data Analysis'!I612='Double Entry'!I612,0,1)</f>
        <v>0</v>
      </c>
      <c r="J612" s="38">
        <f>IF('Data Analysis'!J612='Double Entry'!J612,0,1)</f>
        <v>0</v>
      </c>
      <c r="K612" s="38">
        <f>IF('Data Analysis'!K612='Double Entry'!K612,0,1)</f>
        <v>0</v>
      </c>
      <c r="L612" s="38">
        <f>IF('Data Analysis'!L612='Double Entry'!L612,0,1)</f>
        <v>0</v>
      </c>
      <c r="M612" s="38">
        <f>IF('Data Analysis'!M612='Double Entry'!M612,0,1)</f>
        <v>0</v>
      </c>
      <c r="N612" s="38">
        <f>IF('Data Analysis'!N612='Double Entry'!N612,0,1)</f>
        <v>0</v>
      </c>
      <c r="O612" s="38">
        <f>IF('Data Analysis'!O612='Double Entry'!O612,0,1)</f>
        <v>0</v>
      </c>
      <c r="P612"/>
      <c r="Q612" s="64"/>
      <c r="U612" s="4"/>
      <c r="Z612" s="4">
        <f t="shared" si="21"/>
      </c>
      <c r="AA612" s="17"/>
      <c r="AF612" s="4"/>
    </row>
    <row r="613" spans="1:32" ht="12.75">
      <c r="A613" s="55">
        <f t="shared" si="22"/>
      </c>
      <c r="B613" s="38"/>
      <c r="C613" s="39"/>
      <c r="E613" s="15"/>
      <c r="G613" s="38">
        <f>IF('Data Analysis'!G613='Double Entry'!G613,0,1)</f>
        <v>0</v>
      </c>
      <c r="H613" s="38">
        <f>IF('Data Analysis'!H613='Double Entry'!H613,0,1)</f>
        <v>0</v>
      </c>
      <c r="I613" s="38">
        <f>IF('Data Analysis'!I613='Double Entry'!I613,0,1)</f>
        <v>0</v>
      </c>
      <c r="J613" s="38">
        <f>IF('Data Analysis'!J613='Double Entry'!J613,0,1)</f>
        <v>0</v>
      </c>
      <c r="K613" s="38">
        <f>IF('Data Analysis'!K613='Double Entry'!K613,0,1)</f>
        <v>0</v>
      </c>
      <c r="L613" s="38">
        <f>IF('Data Analysis'!L613='Double Entry'!L613,0,1)</f>
        <v>0</v>
      </c>
      <c r="M613" s="38">
        <f>IF('Data Analysis'!M613='Double Entry'!M613,0,1)</f>
        <v>0</v>
      </c>
      <c r="N613" s="38">
        <f>IF('Data Analysis'!N613='Double Entry'!N613,0,1)</f>
        <v>0</v>
      </c>
      <c r="O613" s="38">
        <f>IF('Data Analysis'!O613='Double Entry'!O613,0,1)</f>
        <v>0</v>
      </c>
      <c r="P613"/>
      <c r="Q613" s="64"/>
      <c r="U613" s="4"/>
      <c r="Z613" s="4">
        <f t="shared" si="21"/>
      </c>
      <c r="AA613" s="17"/>
      <c r="AF613" s="4"/>
    </row>
    <row r="614" spans="1:32" ht="12.75">
      <c r="A614" s="55">
        <f t="shared" si="22"/>
      </c>
      <c r="B614" s="38"/>
      <c r="C614" s="39"/>
      <c r="E614" s="15"/>
      <c r="G614" s="38">
        <f>IF('Data Analysis'!G614='Double Entry'!G614,0,1)</f>
        <v>0</v>
      </c>
      <c r="H614" s="38">
        <f>IF('Data Analysis'!H614='Double Entry'!H614,0,1)</f>
        <v>0</v>
      </c>
      <c r="I614" s="38">
        <f>IF('Data Analysis'!I614='Double Entry'!I614,0,1)</f>
        <v>0</v>
      </c>
      <c r="J614" s="38">
        <f>IF('Data Analysis'!J614='Double Entry'!J614,0,1)</f>
        <v>0</v>
      </c>
      <c r="K614" s="38">
        <f>IF('Data Analysis'!K614='Double Entry'!K614,0,1)</f>
        <v>0</v>
      </c>
      <c r="L614" s="38">
        <f>IF('Data Analysis'!L614='Double Entry'!L614,0,1)</f>
        <v>0</v>
      </c>
      <c r="M614" s="38">
        <f>IF('Data Analysis'!M614='Double Entry'!M614,0,1)</f>
        <v>0</v>
      </c>
      <c r="N614" s="38">
        <f>IF('Data Analysis'!N614='Double Entry'!N614,0,1)</f>
        <v>0</v>
      </c>
      <c r="O614" s="38">
        <f>IF('Data Analysis'!O614='Double Entry'!O614,0,1)</f>
        <v>0</v>
      </c>
      <c r="P614"/>
      <c r="Q614" s="64"/>
      <c r="U614" s="4"/>
      <c r="Z614" s="4">
        <f t="shared" si="21"/>
      </c>
      <c r="AA614" s="17"/>
      <c r="AF614" s="4"/>
    </row>
    <row r="615" spans="1:32" ht="12.75">
      <c r="A615" s="55">
        <f t="shared" si="22"/>
      </c>
      <c r="B615" s="38"/>
      <c r="C615" s="39"/>
      <c r="E615" s="15"/>
      <c r="G615" s="38">
        <f>IF('Data Analysis'!G615='Double Entry'!G615,0,1)</f>
        <v>0</v>
      </c>
      <c r="H615" s="38">
        <f>IF('Data Analysis'!H615='Double Entry'!H615,0,1)</f>
        <v>0</v>
      </c>
      <c r="I615" s="38">
        <f>IF('Data Analysis'!I615='Double Entry'!I615,0,1)</f>
        <v>0</v>
      </c>
      <c r="J615" s="38">
        <f>IF('Data Analysis'!J615='Double Entry'!J615,0,1)</f>
        <v>0</v>
      </c>
      <c r="K615" s="38">
        <f>IF('Data Analysis'!K615='Double Entry'!K615,0,1)</f>
        <v>0</v>
      </c>
      <c r="L615" s="38">
        <f>IF('Data Analysis'!L615='Double Entry'!L615,0,1)</f>
        <v>0</v>
      </c>
      <c r="M615" s="38">
        <f>IF('Data Analysis'!M615='Double Entry'!M615,0,1)</f>
        <v>0</v>
      </c>
      <c r="N615" s="38">
        <f>IF('Data Analysis'!N615='Double Entry'!N615,0,1)</f>
        <v>0</v>
      </c>
      <c r="O615" s="38">
        <f>IF('Data Analysis'!O615='Double Entry'!O615,0,1)</f>
        <v>0</v>
      </c>
      <c r="P615"/>
      <c r="Q615" s="64"/>
      <c r="U615" s="4"/>
      <c r="Z615" s="4">
        <f t="shared" si="21"/>
      </c>
      <c r="AA615" s="17"/>
      <c r="AF615" s="4"/>
    </row>
    <row r="616" spans="1:32" ht="12.75">
      <c r="A616" s="55">
        <f t="shared" si="22"/>
      </c>
      <c r="B616" s="38"/>
      <c r="C616" s="39"/>
      <c r="E616" s="15"/>
      <c r="G616" s="38">
        <f>IF('Data Analysis'!G616='Double Entry'!G616,0,1)</f>
        <v>0</v>
      </c>
      <c r="H616" s="38">
        <f>IF('Data Analysis'!H616='Double Entry'!H616,0,1)</f>
        <v>0</v>
      </c>
      <c r="I616" s="38">
        <f>IF('Data Analysis'!I616='Double Entry'!I616,0,1)</f>
        <v>0</v>
      </c>
      <c r="J616" s="38">
        <f>IF('Data Analysis'!J616='Double Entry'!J616,0,1)</f>
        <v>0</v>
      </c>
      <c r="K616" s="38">
        <f>IF('Data Analysis'!K616='Double Entry'!K616,0,1)</f>
        <v>0</v>
      </c>
      <c r="L616" s="38">
        <f>IF('Data Analysis'!L616='Double Entry'!L616,0,1)</f>
        <v>0</v>
      </c>
      <c r="M616" s="38">
        <f>IF('Data Analysis'!M616='Double Entry'!M616,0,1)</f>
        <v>0</v>
      </c>
      <c r="N616" s="38">
        <f>IF('Data Analysis'!N616='Double Entry'!N616,0,1)</f>
        <v>0</v>
      </c>
      <c r="O616" s="38">
        <f>IF('Data Analysis'!O616='Double Entry'!O616,0,1)</f>
        <v>0</v>
      </c>
      <c r="P616"/>
      <c r="Q616" s="64"/>
      <c r="U616" s="4"/>
      <c r="Z616" s="4">
        <f t="shared" si="21"/>
      </c>
      <c r="AA616" s="17"/>
      <c r="AF616" s="4"/>
    </row>
    <row r="617" spans="1:32" ht="12.75">
      <c r="A617" s="55">
        <f t="shared" si="22"/>
      </c>
      <c r="B617" s="38"/>
      <c r="C617" s="39"/>
      <c r="E617" s="15"/>
      <c r="G617" s="38">
        <f>IF('Data Analysis'!G617='Double Entry'!G617,0,1)</f>
        <v>0</v>
      </c>
      <c r="H617" s="38">
        <f>IF('Data Analysis'!H617='Double Entry'!H617,0,1)</f>
        <v>0</v>
      </c>
      <c r="I617" s="38">
        <f>IF('Data Analysis'!I617='Double Entry'!I617,0,1)</f>
        <v>0</v>
      </c>
      <c r="J617" s="38">
        <f>IF('Data Analysis'!J617='Double Entry'!J617,0,1)</f>
        <v>0</v>
      </c>
      <c r="K617" s="38">
        <f>IF('Data Analysis'!K617='Double Entry'!K617,0,1)</f>
        <v>0</v>
      </c>
      <c r="L617" s="38">
        <f>IF('Data Analysis'!L617='Double Entry'!L617,0,1)</f>
        <v>0</v>
      </c>
      <c r="M617" s="38">
        <f>IF('Data Analysis'!M617='Double Entry'!M617,0,1)</f>
        <v>0</v>
      </c>
      <c r="N617" s="38">
        <f>IF('Data Analysis'!N617='Double Entry'!N617,0,1)</f>
        <v>0</v>
      </c>
      <c r="O617" s="38">
        <f>IF('Data Analysis'!O617='Double Entry'!O617,0,1)</f>
        <v>0</v>
      </c>
      <c r="P617"/>
      <c r="Q617" s="64"/>
      <c r="U617" s="4"/>
      <c r="Z617" s="4">
        <f t="shared" si="21"/>
      </c>
      <c r="AA617" s="17"/>
      <c r="AF617" s="4"/>
    </row>
    <row r="618" spans="1:32" ht="12.75">
      <c r="A618" s="55">
        <f t="shared" si="22"/>
      </c>
      <c r="B618" s="38"/>
      <c r="C618" s="39"/>
      <c r="E618" s="15"/>
      <c r="G618" s="38">
        <f>IF('Data Analysis'!G618='Double Entry'!G618,0,1)</f>
        <v>0</v>
      </c>
      <c r="H618" s="38">
        <f>IF('Data Analysis'!H618='Double Entry'!H618,0,1)</f>
        <v>0</v>
      </c>
      <c r="I618" s="38">
        <f>IF('Data Analysis'!I618='Double Entry'!I618,0,1)</f>
        <v>0</v>
      </c>
      <c r="J618" s="38">
        <f>IF('Data Analysis'!J618='Double Entry'!J618,0,1)</f>
        <v>0</v>
      </c>
      <c r="K618" s="38">
        <f>IF('Data Analysis'!K618='Double Entry'!K618,0,1)</f>
        <v>0</v>
      </c>
      <c r="L618" s="38">
        <f>IF('Data Analysis'!L618='Double Entry'!L618,0,1)</f>
        <v>0</v>
      </c>
      <c r="M618" s="38">
        <f>IF('Data Analysis'!M618='Double Entry'!M618,0,1)</f>
        <v>0</v>
      </c>
      <c r="N618" s="38">
        <f>IF('Data Analysis'!N618='Double Entry'!N618,0,1)</f>
        <v>0</v>
      </c>
      <c r="O618" s="38">
        <f>IF('Data Analysis'!O618='Double Entry'!O618,0,1)</f>
        <v>0</v>
      </c>
      <c r="P618"/>
      <c r="Q618" s="64"/>
      <c r="U618" s="4"/>
      <c r="Z618" s="4">
        <f t="shared" si="21"/>
      </c>
      <c r="AA618" s="17"/>
      <c r="AF618" s="4"/>
    </row>
    <row r="619" spans="1:32" ht="12.75">
      <c r="A619" s="55">
        <f t="shared" si="22"/>
      </c>
      <c r="B619" s="38"/>
      <c r="C619" s="39"/>
      <c r="E619" s="15"/>
      <c r="G619" s="38">
        <f>IF('Data Analysis'!G619='Double Entry'!G619,0,1)</f>
        <v>0</v>
      </c>
      <c r="H619" s="38">
        <f>IF('Data Analysis'!H619='Double Entry'!H619,0,1)</f>
        <v>0</v>
      </c>
      <c r="I619" s="38">
        <f>IF('Data Analysis'!I619='Double Entry'!I619,0,1)</f>
        <v>0</v>
      </c>
      <c r="J619" s="38">
        <f>IF('Data Analysis'!J619='Double Entry'!J619,0,1)</f>
        <v>0</v>
      </c>
      <c r="K619" s="38">
        <f>IF('Data Analysis'!K619='Double Entry'!K619,0,1)</f>
        <v>0</v>
      </c>
      <c r="L619" s="38">
        <f>IF('Data Analysis'!L619='Double Entry'!L619,0,1)</f>
        <v>0</v>
      </c>
      <c r="M619" s="38">
        <f>IF('Data Analysis'!M619='Double Entry'!M619,0,1)</f>
        <v>0</v>
      </c>
      <c r="N619" s="38">
        <f>IF('Data Analysis'!N619='Double Entry'!N619,0,1)</f>
        <v>0</v>
      </c>
      <c r="O619" s="38">
        <f>IF('Data Analysis'!O619='Double Entry'!O619,0,1)</f>
        <v>0</v>
      </c>
      <c r="P619"/>
      <c r="Q619" s="64"/>
      <c r="U619" s="4"/>
      <c r="Z619" s="4">
        <f t="shared" si="21"/>
      </c>
      <c r="AA619" s="17"/>
      <c r="AF619" s="4"/>
    </row>
    <row r="620" spans="1:32" ht="12.75">
      <c r="A620" s="55">
        <f t="shared" si="22"/>
      </c>
      <c r="B620" s="38"/>
      <c r="C620" s="39"/>
      <c r="E620" s="15"/>
      <c r="G620" s="38">
        <f>IF('Data Analysis'!G620='Double Entry'!G620,0,1)</f>
        <v>0</v>
      </c>
      <c r="H620" s="38">
        <f>IF('Data Analysis'!H620='Double Entry'!H620,0,1)</f>
        <v>0</v>
      </c>
      <c r="I620" s="38">
        <f>IF('Data Analysis'!I620='Double Entry'!I620,0,1)</f>
        <v>0</v>
      </c>
      <c r="J620" s="38">
        <f>IF('Data Analysis'!J620='Double Entry'!J620,0,1)</f>
        <v>0</v>
      </c>
      <c r="K620" s="38">
        <f>IF('Data Analysis'!K620='Double Entry'!K620,0,1)</f>
        <v>0</v>
      </c>
      <c r="L620" s="38">
        <f>IF('Data Analysis'!L620='Double Entry'!L620,0,1)</f>
        <v>0</v>
      </c>
      <c r="M620" s="38">
        <f>IF('Data Analysis'!M620='Double Entry'!M620,0,1)</f>
        <v>0</v>
      </c>
      <c r="N620" s="38">
        <f>IF('Data Analysis'!N620='Double Entry'!N620,0,1)</f>
        <v>0</v>
      </c>
      <c r="O620" s="38">
        <f>IF('Data Analysis'!O620='Double Entry'!O620,0,1)</f>
        <v>0</v>
      </c>
      <c r="P620"/>
      <c r="Q620" s="64"/>
      <c r="U620" s="4"/>
      <c r="Z620" s="4">
        <f t="shared" si="21"/>
      </c>
      <c r="AA620" s="17"/>
      <c r="AF620" s="4"/>
    </row>
    <row r="621" spans="1:32" ht="12.75">
      <c r="A621" s="55">
        <f t="shared" si="22"/>
      </c>
      <c r="B621" s="38"/>
      <c r="C621" s="39"/>
      <c r="E621" s="15"/>
      <c r="G621" s="38">
        <f>IF('Data Analysis'!G621='Double Entry'!G621,0,1)</f>
        <v>0</v>
      </c>
      <c r="H621" s="38">
        <f>IF('Data Analysis'!H621='Double Entry'!H621,0,1)</f>
        <v>0</v>
      </c>
      <c r="I621" s="38">
        <f>IF('Data Analysis'!I621='Double Entry'!I621,0,1)</f>
        <v>0</v>
      </c>
      <c r="J621" s="38">
        <f>IF('Data Analysis'!J621='Double Entry'!J621,0,1)</f>
        <v>0</v>
      </c>
      <c r="K621" s="38">
        <f>IF('Data Analysis'!K621='Double Entry'!K621,0,1)</f>
        <v>0</v>
      </c>
      <c r="L621" s="38">
        <f>IF('Data Analysis'!L621='Double Entry'!L621,0,1)</f>
        <v>0</v>
      </c>
      <c r="M621" s="38">
        <f>IF('Data Analysis'!M621='Double Entry'!M621,0,1)</f>
        <v>0</v>
      </c>
      <c r="N621" s="38">
        <f>IF('Data Analysis'!N621='Double Entry'!N621,0,1)</f>
        <v>0</v>
      </c>
      <c r="O621" s="38">
        <f>IF('Data Analysis'!O621='Double Entry'!O621,0,1)</f>
        <v>0</v>
      </c>
      <c r="P621"/>
      <c r="Q621" s="64"/>
      <c r="U621" s="4"/>
      <c r="Z621" s="4">
        <f t="shared" si="21"/>
      </c>
      <c r="AA621" s="17"/>
      <c r="AF621" s="4"/>
    </row>
    <row r="622" spans="1:32" ht="12.75">
      <c r="A622" s="55">
        <f t="shared" si="22"/>
      </c>
      <c r="B622" s="38"/>
      <c r="C622" s="39"/>
      <c r="E622" s="15"/>
      <c r="G622" s="38">
        <f>IF('Data Analysis'!G622='Double Entry'!G622,0,1)</f>
        <v>0</v>
      </c>
      <c r="H622" s="38">
        <f>IF('Data Analysis'!H622='Double Entry'!H622,0,1)</f>
        <v>0</v>
      </c>
      <c r="I622" s="38">
        <f>IF('Data Analysis'!I622='Double Entry'!I622,0,1)</f>
        <v>0</v>
      </c>
      <c r="J622" s="38">
        <f>IF('Data Analysis'!J622='Double Entry'!J622,0,1)</f>
        <v>0</v>
      </c>
      <c r="K622" s="38">
        <f>IF('Data Analysis'!K622='Double Entry'!K622,0,1)</f>
        <v>0</v>
      </c>
      <c r="L622" s="38">
        <f>IF('Data Analysis'!L622='Double Entry'!L622,0,1)</f>
        <v>0</v>
      </c>
      <c r="M622" s="38">
        <f>IF('Data Analysis'!M622='Double Entry'!M622,0,1)</f>
        <v>0</v>
      </c>
      <c r="N622" s="38">
        <f>IF('Data Analysis'!N622='Double Entry'!N622,0,1)</f>
        <v>0</v>
      </c>
      <c r="O622" s="38">
        <f>IF('Data Analysis'!O622='Double Entry'!O622,0,1)</f>
        <v>0</v>
      </c>
      <c r="P622"/>
      <c r="Q622" s="64"/>
      <c r="U622" s="4"/>
      <c r="Z622" s="4">
        <f t="shared" si="21"/>
      </c>
      <c r="AA622" s="17"/>
      <c r="AF622" s="4"/>
    </row>
    <row r="623" spans="1:32" ht="12.75">
      <c r="A623" s="55">
        <f t="shared" si="22"/>
      </c>
      <c r="B623" s="38"/>
      <c r="C623" s="39"/>
      <c r="E623" s="15"/>
      <c r="G623" s="38">
        <f>IF('Data Analysis'!G623='Double Entry'!G623,0,1)</f>
        <v>0</v>
      </c>
      <c r="H623" s="38">
        <f>IF('Data Analysis'!H623='Double Entry'!H623,0,1)</f>
        <v>0</v>
      </c>
      <c r="I623" s="38">
        <f>IF('Data Analysis'!I623='Double Entry'!I623,0,1)</f>
        <v>0</v>
      </c>
      <c r="J623" s="38">
        <f>IF('Data Analysis'!J623='Double Entry'!J623,0,1)</f>
        <v>0</v>
      </c>
      <c r="K623" s="38">
        <f>IF('Data Analysis'!K623='Double Entry'!K623,0,1)</f>
        <v>0</v>
      </c>
      <c r="L623" s="38">
        <f>IF('Data Analysis'!L623='Double Entry'!L623,0,1)</f>
        <v>0</v>
      </c>
      <c r="M623" s="38">
        <f>IF('Data Analysis'!M623='Double Entry'!M623,0,1)</f>
        <v>0</v>
      </c>
      <c r="N623" s="38">
        <f>IF('Data Analysis'!N623='Double Entry'!N623,0,1)</f>
        <v>0</v>
      </c>
      <c r="O623" s="38">
        <f>IF('Data Analysis'!O623='Double Entry'!O623,0,1)</f>
        <v>0</v>
      </c>
      <c r="P623"/>
      <c r="Q623" s="64"/>
      <c r="U623" s="4"/>
      <c r="Z623" s="4">
        <f t="shared" si="21"/>
      </c>
      <c r="AA623" s="17"/>
      <c r="AF623" s="4"/>
    </row>
    <row r="624" spans="1:32" ht="12.75">
      <c r="A624" s="55">
        <f t="shared" si="22"/>
      </c>
      <c r="B624" s="38"/>
      <c r="C624" s="39"/>
      <c r="E624" s="15"/>
      <c r="G624" s="38">
        <f>IF('Data Analysis'!G624='Double Entry'!G624,0,1)</f>
        <v>0</v>
      </c>
      <c r="H624" s="38">
        <f>IF('Data Analysis'!H624='Double Entry'!H624,0,1)</f>
        <v>0</v>
      </c>
      <c r="I624" s="38">
        <f>IF('Data Analysis'!I624='Double Entry'!I624,0,1)</f>
        <v>0</v>
      </c>
      <c r="J624" s="38">
        <f>IF('Data Analysis'!J624='Double Entry'!J624,0,1)</f>
        <v>0</v>
      </c>
      <c r="K624" s="38">
        <f>IF('Data Analysis'!K624='Double Entry'!K624,0,1)</f>
        <v>0</v>
      </c>
      <c r="L624" s="38">
        <f>IF('Data Analysis'!L624='Double Entry'!L624,0,1)</f>
        <v>0</v>
      </c>
      <c r="M624" s="38">
        <f>IF('Data Analysis'!M624='Double Entry'!M624,0,1)</f>
        <v>0</v>
      </c>
      <c r="N624" s="38">
        <f>IF('Data Analysis'!N624='Double Entry'!N624,0,1)</f>
        <v>0</v>
      </c>
      <c r="O624" s="38">
        <f>IF('Data Analysis'!O624='Double Entry'!O624,0,1)</f>
        <v>0</v>
      </c>
      <c r="P624"/>
      <c r="Q624" s="64"/>
      <c r="U624" s="4"/>
      <c r="Z624" s="4">
        <f t="shared" si="21"/>
      </c>
      <c r="AA624" s="17"/>
      <c r="AF624" s="4"/>
    </row>
    <row r="625" spans="1:32" ht="12.75">
      <c r="A625" s="55">
        <f t="shared" si="22"/>
      </c>
      <c r="B625" s="38"/>
      <c r="C625" s="39"/>
      <c r="E625" s="15"/>
      <c r="G625" s="38">
        <f>IF('Data Analysis'!G625='Double Entry'!G625,0,1)</f>
        <v>0</v>
      </c>
      <c r="H625" s="38">
        <f>IF('Data Analysis'!H625='Double Entry'!H625,0,1)</f>
        <v>0</v>
      </c>
      <c r="I625" s="38">
        <f>IF('Data Analysis'!I625='Double Entry'!I625,0,1)</f>
        <v>0</v>
      </c>
      <c r="J625" s="38">
        <f>IF('Data Analysis'!J625='Double Entry'!J625,0,1)</f>
        <v>0</v>
      </c>
      <c r="K625" s="38">
        <f>IF('Data Analysis'!K625='Double Entry'!K625,0,1)</f>
        <v>0</v>
      </c>
      <c r="L625" s="38">
        <f>IF('Data Analysis'!L625='Double Entry'!L625,0,1)</f>
        <v>0</v>
      </c>
      <c r="M625" s="38">
        <f>IF('Data Analysis'!M625='Double Entry'!M625,0,1)</f>
        <v>0</v>
      </c>
      <c r="N625" s="38">
        <f>IF('Data Analysis'!N625='Double Entry'!N625,0,1)</f>
        <v>0</v>
      </c>
      <c r="O625" s="38">
        <f>IF('Data Analysis'!O625='Double Entry'!O625,0,1)</f>
        <v>0</v>
      </c>
      <c r="P625"/>
      <c r="Q625" s="64"/>
      <c r="U625" s="4"/>
      <c r="Z625" s="4">
        <f t="shared" si="21"/>
      </c>
      <c r="AA625" s="17"/>
      <c r="AF625" s="4"/>
    </row>
    <row r="626" spans="1:32" ht="12.75">
      <c r="A626" s="55">
        <f t="shared" si="22"/>
      </c>
      <c r="B626" s="38"/>
      <c r="C626" s="39"/>
      <c r="E626" s="15"/>
      <c r="G626" s="38">
        <f>IF('Data Analysis'!G626='Double Entry'!G626,0,1)</f>
        <v>0</v>
      </c>
      <c r="H626" s="38">
        <f>IF('Data Analysis'!H626='Double Entry'!H626,0,1)</f>
        <v>0</v>
      </c>
      <c r="I626" s="38">
        <f>IF('Data Analysis'!I626='Double Entry'!I626,0,1)</f>
        <v>0</v>
      </c>
      <c r="J626" s="38">
        <f>IF('Data Analysis'!J626='Double Entry'!J626,0,1)</f>
        <v>0</v>
      </c>
      <c r="K626" s="38">
        <f>IF('Data Analysis'!K626='Double Entry'!K626,0,1)</f>
        <v>0</v>
      </c>
      <c r="L626" s="38">
        <f>IF('Data Analysis'!L626='Double Entry'!L626,0,1)</f>
        <v>0</v>
      </c>
      <c r="M626" s="38">
        <f>IF('Data Analysis'!M626='Double Entry'!M626,0,1)</f>
        <v>0</v>
      </c>
      <c r="N626" s="38">
        <f>IF('Data Analysis'!N626='Double Entry'!N626,0,1)</f>
        <v>0</v>
      </c>
      <c r="O626" s="38">
        <f>IF('Data Analysis'!O626='Double Entry'!O626,0,1)</f>
        <v>0</v>
      </c>
      <c r="P626"/>
      <c r="Q626" s="64"/>
      <c r="U626" s="4"/>
      <c r="Z626" s="4">
        <f t="shared" si="21"/>
      </c>
      <c r="AA626" s="17"/>
      <c r="AF626" s="4"/>
    </row>
    <row r="627" spans="1:32" ht="12.75">
      <c r="A627" s="55">
        <f t="shared" si="22"/>
      </c>
      <c r="B627" s="38"/>
      <c r="C627" s="39"/>
      <c r="E627" s="15"/>
      <c r="G627" s="38">
        <f>IF('Data Analysis'!G627='Double Entry'!G627,0,1)</f>
        <v>0</v>
      </c>
      <c r="H627" s="38">
        <f>IF('Data Analysis'!H627='Double Entry'!H627,0,1)</f>
        <v>0</v>
      </c>
      <c r="I627" s="38">
        <f>IF('Data Analysis'!I627='Double Entry'!I627,0,1)</f>
        <v>0</v>
      </c>
      <c r="J627" s="38">
        <f>IF('Data Analysis'!J627='Double Entry'!J627,0,1)</f>
        <v>0</v>
      </c>
      <c r="K627" s="38">
        <f>IF('Data Analysis'!K627='Double Entry'!K627,0,1)</f>
        <v>0</v>
      </c>
      <c r="L627" s="38">
        <f>IF('Data Analysis'!L627='Double Entry'!L627,0,1)</f>
        <v>0</v>
      </c>
      <c r="M627" s="38">
        <f>IF('Data Analysis'!M627='Double Entry'!M627,0,1)</f>
        <v>0</v>
      </c>
      <c r="N627" s="38">
        <f>IF('Data Analysis'!N627='Double Entry'!N627,0,1)</f>
        <v>0</v>
      </c>
      <c r="O627" s="38">
        <f>IF('Data Analysis'!O627='Double Entry'!O627,0,1)</f>
        <v>0</v>
      </c>
      <c r="P627"/>
      <c r="Q627" s="64"/>
      <c r="U627" s="4"/>
      <c r="Z627" s="4">
        <f t="shared" si="21"/>
      </c>
      <c r="AA627" s="17"/>
      <c r="AF627" s="4"/>
    </row>
    <row r="628" spans="1:32" ht="12.75">
      <c r="A628" s="55">
        <f t="shared" si="22"/>
      </c>
      <c r="B628" s="38"/>
      <c r="C628" s="39"/>
      <c r="E628" s="15"/>
      <c r="G628" s="38">
        <f>IF('Data Analysis'!G628='Double Entry'!G628,0,1)</f>
        <v>0</v>
      </c>
      <c r="H628" s="38">
        <f>IF('Data Analysis'!H628='Double Entry'!H628,0,1)</f>
        <v>0</v>
      </c>
      <c r="I628" s="38">
        <f>IF('Data Analysis'!I628='Double Entry'!I628,0,1)</f>
        <v>0</v>
      </c>
      <c r="J628" s="38">
        <f>IF('Data Analysis'!J628='Double Entry'!J628,0,1)</f>
        <v>0</v>
      </c>
      <c r="K628" s="38">
        <f>IF('Data Analysis'!K628='Double Entry'!K628,0,1)</f>
        <v>0</v>
      </c>
      <c r="L628" s="38">
        <f>IF('Data Analysis'!L628='Double Entry'!L628,0,1)</f>
        <v>0</v>
      </c>
      <c r="M628" s="38">
        <f>IF('Data Analysis'!M628='Double Entry'!M628,0,1)</f>
        <v>0</v>
      </c>
      <c r="N628" s="38">
        <f>IF('Data Analysis'!N628='Double Entry'!N628,0,1)</f>
        <v>0</v>
      </c>
      <c r="O628" s="38">
        <f>IF('Data Analysis'!O628='Double Entry'!O628,0,1)</f>
        <v>0</v>
      </c>
      <c r="P628"/>
      <c r="Q628" s="64"/>
      <c r="U628" s="4"/>
      <c r="Z628" s="4">
        <f t="shared" si="21"/>
      </c>
      <c r="AA628" s="17"/>
      <c r="AF628" s="4"/>
    </row>
    <row r="629" spans="1:32" ht="12.75">
      <c r="A629" s="55">
        <f t="shared" si="22"/>
      </c>
      <c r="B629" s="38"/>
      <c r="C629" s="39"/>
      <c r="E629" s="15"/>
      <c r="G629" s="38">
        <f>IF('Data Analysis'!G629='Double Entry'!G629,0,1)</f>
        <v>0</v>
      </c>
      <c r="H629" s="38">
        <f>IF('Data Analysis'!H629='Double Entry'!H629,0,1)</f>
        <v>0</v>
      </c>
      <c r="I629" s="38">
        <f>IF('Data Analysis'!I629='Double Entry'!I629,0,1)</f>
        <v>0</v>
      </c>
      <c r="J629" s="38">
        <f>IF('Data Analysis'!J629='Double Entry'!J629,0,1)</f>
        <v>0</v>
      </c>
      <c r="K629" s="38">
        <f>IF('Data Analysis'!K629='Double Entry'!K629,0,1)</f>
        <v>0</v>
      </c>
      <c r="L629" s="38">
        <f>IF('Data Analysis'!L629='Double Entry'!L629,0,1)</f>
        <v>0</v>
      </c>
      <c r="M629" s="38">
        <f>IF('Data Analysis'!M629='Double Entry'!M629,0,1)</f>
        <v>0</v>
      </c>
      <c r="N629" s="38">
        <f>IF('Data Analysis'!N629='Double Entry'!N629,0,1)</f>
        <v>0</v>
      </c>
      <c r="O629" s="38">
        <f>IF('Data Analysis'!O629='Double Entry'!O629,0,1)</f>
        <v>0</v>
      </c>
      <c r="P629"/>
      <c r="Q629" s="64"/>
      <c r="U629" s="4"/>
      <c r="Z629" s="4">
        <f t="shared" si="21"/>
      </c>
      <c r="AA629" s="17"/>
      <c r="AF629" s="4"/>
    </row>
    <row r="630" spans="1:32" ht="12.75">
      <c r="A630" s="55">
        <f t="shared" si="22"/>
      </c>
      <c r="B630" s="38"/>
      <c r="C630" s="39"/>
      <c r="E630" s="15"/>
      <c r="G630" s="38">
        <f>IF('Data Analysis'!G630='Double Entry'!G630,0,1)</f>
        <v>0</v>
      </c>
      <c r="H630" s="38">
        <f>IF('Data Analysis'!H630='Double Entry'!H630,0,1)</f>
        <v>0</v>
      </c>
      <c r="I630" s="38">
        <f>IF('Data Analysis'!I630='Double Entry'!I630,0,1)</f>
        <v>0</v>
      </c>
      <c r="J630" s="38">
        <f>IF('Data Analysis'!J630='Double Entry'!J630,0,1)</f>
        <v>0</v>
      </c>
      <c r="K630" s="38">
        <f>IF('Data Analysis'!K630='Double Entry'!K630,0,1)</f>
        <v>0</v>
      </c>
      <c r="L630" s="38">
        <f>IF('Data Analysis'!L630='Double Entry'!L630,0,1)</f>
        <v>0</v>
      </c>
      <c r="M630" s="38">
        <f>IF('Data Analysis'!M630='Double Entry'!M630,0,1)</f>
        <v>0</v>
      </c>
      <c r="N630" s="38">
        <f>IF('Data Analysis'!N630='Double Entry'!N630,0,1)</f>
        <v>0</v>
      </c>
      <c r="O630" s="38">
        <f>IF('Data Analysis'!O630='Double Entry'!O630,0,1)</f>
        <v>0</v>
      </c>
      <c r="P630"/>
      <c r="Q630" s="64"/>
      <c r="U630" s="4"/>
      <c r="Z630" s="4">
        <f t="shared" si="21"/>
      </c>
      <c r="AA630" s="17"/>
      <c r="AF630" s="4"/>
    </row>
    <row r="631" spans="1:32" ht="12.75">
      <c r="A631" s="55">
        <f t="shared" si="22"/>
      </c>
      <c r="B631" s="38"/>
      <c r="C631" s="39"/>
      <c r="E631" s="15"/>
      <c r="G631" s="38">
        <f>IF('Data Analysis'!G631='Double Entry'!G631,0,1)</f>
        <v>0</v>
      </c>
      <c r="H631" s="38">
        <f>IF('Data Analysis'!H631='Double Entry'!H631,0,1)</f>
        <v>0</v>
      </c>
      <c r="I631" s="38">
        <f>IF('Data Analysis'!I631='Double Entry'!I631,0,1)</f>
        <v>0</v>
      </c>
      <c r="J631" s="38">
        <f>IF('Data Analysis'!J631='Double Entry'!J631,0,1)</f>
        <v>0</v>
      </c>
      <c r="K631" s="38">
        <f>IF('Data Analysis'!K631='Double Entry'!K631,0,1)</f>
        <v>0</v>
      </c>
      <c r="L631" s="38">
        <f>IF('Data Analysis'!L631='Double Entry'!L631,0,1)</f>
        <v>0</v>
      </c>
      <c r="M631" s="38">
        <f>IF('Data Analysis'!M631='Double Entry'!M631,0,1)</f>
        <v>0</v>
      </c>
      <c r="N631" s="38">
        <f>IF('Data Analysis'!N631='Double Entry'!N631,0,1)</f>
        <v>0</v>
      </c>
      <c r="O631" s="38">
        <f>IF('Data Analysis'!O631='Double Entry'!O631,0,1)</f>
        <v>0</v>
      </c>
      <c r="P631"/>
      <c r="Q631" s="64"/>
      <c r="U631" s="4"/>
      <c r="Z631" s="4">
        <f t="shared" si="21"/>
      </c>
      <c r="AA631" s="17"/>
      <c r="AF631" s="4"/>
    </row>
    <row r="632" spans="1:32" ht="12.75">
      <c r="A632" s="55">
        <f t="shared" si="22"/>
      </c>
      <c r="B632" s="38"/>
      <c r="C632" s="39"/>
      <c r="E632" s="15"/>
      <c r="G632" s="38">
        <f>IF('Data Analysis'!G632='Double Entry'!G632,0,1)</f>
        <v>0</v>
      </c>
      <c r="H632" s="38">
        <f>IF('Data Analysis'!H632='Double Entry'!H632,0,1)</f>
        <v>0</v>
      </c>
      <c r="I632" s="38">
        <f>IF('Data Analysis'!I632='Double Entry'!I632,0,1)</f>
        <v>0</v>
      </c>
      <c r="J632" s="38">
        <f>IF('Data Analysis'!J632='Double Entry'!J632,0,1)</f>
        <v>0</v>
      </c>
      <c r="K632" s="38">
        <f>IF('Data Analysis'!K632='Double Entry'!K632,0,1)</f>
        <v>0</v>
      </c>
      <c r="L632" s="38">
        <f>IF('Data Analysis'!L632='Double Entry'!L632,0,1)</f>
        <v>0</v>
      </c>
      <c r="M632" s="38">
        <f>IF('Data Analysis'!M632='Double Entry'!M632,0,1)</f>
        <v>0</v>
      </c>
      <c r="N632" s="38">
        <f>IF('Data Analysis'!N632='Double Entry'!N632,0,1)</f>
        <v>0</v>
      </c>
      <c r="O632" s="38">
        <f>IF('Data Analysis'!O632='Double Entry'!O632,0,1)</f>
        <v>0</v>
      </c>
      <c r="P632"/>
      <c r="Q632" s="64"/>
      <c r="U632" s="4"/>
      <c r="Z632" s="4">
        <f t="shared" si="21"/>
      </c>
      <c r="AA632" s="17"/>
      <c r="AF632" s="4"/>
    </row>
    <row r="633" spans="1:32" ht="12.75">
      <c r="A633" s="55">
        <f t="shared" si="22"/>
      </c>
      <c r="B633" s="38"/>
      <c r="C633" s="39"/>
      <c r="E633" s="15"/>
      <c r="G633" s="38">
        <f>IF('Data Analysis'!G633='Double Entry'!G633,0,1)</f>
        <v>0</v>
      </c>
      <c r="H633" s="38">
        <f>IF('Data Analysis'!H633='Double Entry'!H633,0,1)</f>
        <v>0</v>
      </c>
      <c r="I633" s="38">
        <f>IF('Data Analysis'!I633='Double Entry'!I633,0,1)</f>
        <v>0</v>
      </c>
      <c r="J633" s="38">
        <f>IF('Data Analysis'!J633='Double Entry'!J633,0,1)</f>
        <v>0</v>
      </c>
      <c r="K633" s="38">
        <f>IF('Data Analysis'!K633='Double Entry'!K633,0,1)</f>
        <v>0</v>
      </c>
      <c r="L633" s="38">
        <f>IF('Data Analysis'!L633='Double Entry'!L633,0,1)</f>
        <v>0</v>
      </c>
      <c r="M633" s="38">
        <f>IF('Data Analysis'!M633='Double Entry'!M633,0,1)</f>
        <v>0</v>
      </c>
      <c r="N633" s="38">
        <f>IF('Data Analysis'!N633='Double Entry'!N633,0,1)</f>
        <v>0</v>
      </c>
      <c r="O633" s="38">
        <f>IF('Data Analysis'!O633='Double Entry'!O633,0,1)</f>
        <v>0</v>
      </c>
      <c r="P633"/>
      <c r="Q633" s="64"/>
      <c r="U633" s="4"/>
      <c r="Z633" s="4">
        <f t="shared" si="21"/>
      </c>
      <c r="AA633" s="17"/>
      <c r="AF633" s="4"/>
    </row>
    <row r="634" spans="1:32" ht="12.75">
      <c r="A634" s="55">
        <f t="shared" si="22"/>
      </c>
      <c r="B634" s="38"/>
      <c r="C634" s="39"/>
      <c r="E634" s="15"/>
      <c r="G634" s="38">
        <f>IF('Data Analysis'!G634='Double Entry'!G634,0,1)</f>
        <v>0</v>
      </c>
      <c r="H634" s="38">
        <f>IF('Data Analysis'!H634='Double Entry'!H634,0,1)</f>
        <v>0</v>
      </c>
      <c r="I634" s="38">
        <f>IF('Data Analysis'!I634='Double Entry'!I634,0,1)</f>
        <v>0</v>
      </c>
      <c r="J634" s="38">
        <f>IF('Data Analysis'!J634='Double Entry'!J634,0,1)</f>
        <v>0</v>
      </c>
      <c r="K634" s="38">
        <f>IF('Data Analysis'!K634='Double Entry'!K634,0,1)</f>
        <v>0</v>
      </c>
      <c r="L634" s="38">
        <f>IF('Data Analysis'!L634='Double Entry'!L634,0,1)</f>
        <v>0</v>
      </c>
      <c r="M634" s="38">
        <f>IF('Data Analysis'!M634='Double Entry'!M634,0,1)</f>
        <v>0</v>
      </c>
      <c r="N634" s="38">
        <f>IF('Data Analysis'!N634='Double Entry'!N634,0,1)</f>
        <v>0</v>
      </c>
      <c r="O634" s="38">
        <f>IF('Data Analysis'!O634='Double Entry'!O634,0,1)</f>
        <v>0</v>
      </c>
      <c r="P634"/>
      <c r="Q634" s="64"/>
      <c r="U634" s="4"/>
      <c r="Z634" s="4">
        <f t="shared" si="21"/>
      </c>
      <c r="AA634" s="17"/>
      <c r="AF634" s="4"/>
    </row>
    <row r="635" spans="1:32" ht="12.75">
      <c r="A635" s="55">
        <f t="shared" si="22"/>
      </c>
      <c r="B635" s="38"/>
      <c r="C635" s="39"/>
      <c r="E635" s="15"/>
      <c r="G635" s="38">
        <f>IF('Data Analysis'!G635='Double Entry'!G635,0,1)</f>
        <v>0</v>
      </c>
      <c r="H635" s="38">
        <f>IF('Data Analysis'!H635='Double Entry'!H635,0,1)</f>
        <v>0</v>
      </c>
      <c r="I635" s="38">
        <f>IF('Data Analysis'!I635='Double Entry'!I635,0,1)</f>
        <v>0</v>
      </c>
      <c r="J635" s="38">
        <f>IF('Data Analysis'!J635='Double Entry'!J635,0,1)</f>
        <v>0</v>
      </c>
      <c r="K635" s="38">
        <f>IF('Data Analysis'!K635='Double Entry'!K635,0,1)</f>
        <v>0</v>
      </c>
      <c r="L635" s="38">
        <f>IF('Data Analysis'!L635='Double Entry'!L635,0,1)</f>
        <v>0</v>
      </c>
      <c r="M635" s="38">
        <f>IF('Data Analysis'!M635='Double Entry'!M635,0,1)</f>
        <v>0</v>
      </c>
      <c r="N635" s="38">
        <f>IF('Data Analysis'!N635='Double Entry'!N635,0,1)</f>
        <v>0</v>
      </c>
      <c r="O635" s="38">
        <f>IF('Data Analysis'!O635='Double Entry'!O635,0,1)</f>
        <v>0</v>
      </c>
      <c r="P635"/>
      <c r="Q635" s="64"/>
      <c r="U635" s="4"/>
      <c r="Z635" s="4">
        <f t="shared" si="21"/>
      </c>
      <c r="AA635" s="17"/>
      <c r="AF635" s="4"/>
    </row>
    <row r="636" spans="1:32" ht="12.75">
      <c r="A636" s="55">
        <f t="shared" si="22"/>
      </c>
      <c r="B636" s="38"/>
      <c r="C636" s="39"/>
      <c r="E636" s="15"/>
      <c r="G636" s="38">
        <f>IF('Data Analysis'!G636='Double Entry'!G636,0,1)</f>
        <v>0</v>
      </c>
      <c r="H636" s="38">
        <f>IF('Data Analysis'!H636='Double Entry'!H636,0,1)</f>
        <v>0</v>
      </c>
      <c r="I636" s="38">
        <f>IF('Data Analysis'!I636='Double Entry'!I636,0,1)</f>
        <v>0</v>
      </c>
      <c r="J636" s="38">
        <f>IF('Data Analysis'!J636='Double Entry'!J636,0,1)</f>
        <v>0</v>
      </c>
      <c r="K636" s="38">
        <f>IF('Data Analysis'!K636='Double Entry'!K636,0,1)</f>
        <v>0</v>
      </c>
      <c r="L636" s="38">
        <f>IF('Data Analysis'!L636='Double Entry'!L636,0,1)</f>
        <v>0</v>
      </c>
      <c r="M636" s="38">
        <f>IF('Data Analysis'!M636='Double Entry'!M636,0,1)</f>
        <v>0</v>
      </c>
      <c r="N636" s="38">
        <f>IF('Data Analysis'!N636='Double Entry'!N636,0,1)</f>
        <v>0</v>
      </c>
      <c r="O636" s="38">
        <f>IF('Data Analysis'!O636='Double Entry'!O636,0,1)</f>
        <v>0</v>
      </c>
      <c r="P636"/>
      <c r="Q636" s="64"/>
      <c r="U636" s="4"/>
      <c r="Z636" s="4">
        <f t="shared" si="21"/>
      </c>
      <c r="AA636" s="17"/>
      <c r="AF636" s="4"/>
    </row>
    <row r="637" spans="1:32" ht="12.75">
      <c r="A637" s="55">
        <f t="shared" si="22"/>
      </c>
      <c r="B637" s="38"/>
      <c r="C637" s="39"/>
      <c r="E637" s="15"/>
      <c r="G637" s="38">
        <f>IF('Data Analysis'!G637='Double Entry'!G637,0,1)</f>
        <v>0</v>
      </c>
      <c r="H637" s="38">
        <f>IF('Data Analysis'!H637='Double Entry'!H637,0,1)</f>
        <v>0</v>
      </c>
      <c r="I637" s="38">
        <f>IF('Data Analysis'!I637='Double Entry'!I637,0,1)</f>
        <v>0</v>
      </c>
      <c r="J637" s="38">
        <f>IF('Data Analysis'!J637='Double Entry'!J637,0,1)</f>
        <v>0</v>
      </c>
      <c r="K637" s="38">
        <f>IF('Data Analysis'!K637='Double Entry'!K637,0,1)</f>
        <v>0</v>
      </c>
      <c r="L637" s="38">
        <f>IF('Data Analysis'!L637='Double Entry'!L637,0,1)</f>
        <v>0</v>
      </c>
      <c r="M637" s="38">
        <f>IF('Data Analysis'!M637='Double Entry'!M637,0,1)</f>
        <v>0</v>
      </c>
      <c r="N637" s="38">
        <f>IF('Data Analysis'!N637='Double Entry'!N637,0,1)</f>
        <v>0</v>
      </c>
      <c r="O637" s="38">
        <f>IF('Data Analysis'!O637='Double Entry'!O637,0,1)</f>
        <v>0</v>
      </c>
      <c r="P637"/>
      <c r="Q637" s="64"/>
      <c r="U637" s="4"/>
      <c r="Z637" s="4">
        <f t="shared" si="21"/>
      </c>
      <c r="AA637" s="17"/>
      <c r="AF637" s="4"/>
    </row>
    <row r="638" spans="1:32" ht="12.75">
      <c r="A638" s="55">
        <f t="shared" si="22"/>
      </c>
      <c r="B638" s="38"/>
      <c r="C638" s="39"/>
      <c r="E638" s="15"/>
      <c r="G638" s="38">
        <f>IF('Data Analysis'!G638='Double Entry'!G638,0,1)</f>
        <v>0</v>
      </c>
      <c r="H638" s="38">
        <f>IF('Data Analysis'!H638='Double Entry'!H638,0,1)</f>
        <v>0</v>
      </c>
      <c r="I638" s="38">
        <f>IF('Data Analysis'!I638='Double Entry'!I638,0,1)</f>
        <v>0</v>
      </c>
      <c r="J638" s="38">
        <f>IF('Data Analysis'!J638='Double Entry'!J638,0,1)</f>
        <v>0</v>
      </c>
      <c r="K638" s="38">
        <f>IF('Data Analysis'!K638='Double Entry'!K638,0,1)</f>
        <v>0</v>
      </c>
      <c r="L638" s="38">
        <f>IF('Data Analysis'!L638='Double Entry'!L638,0,1)</f>
        <v>0</v>
      </c>
      <c r="M638" s="38">
        <f>IF('Data Analysis'!M638='Double Entry'!M638,0,1)</f>
        <v>0</v>
      </c>
      <c r="N638" s="38">
        <f>IF('Data Analysis'!N638='Double Entry'!N638,0,1)</f>
        <v>0</v>
      </c>
      <c r="O638" s="38">
        <f>IF('Data Analysis'!O638='Double Entry'!O638,0,1)</f>
        <v>0</v>
      </c>
      <c r="P638"/>
      <c r="Q638" s="64"/>
      <c r="U638" s="4"/>
      <c r="Z638" s="4">
        <f t="shared" si="21"/>
      </c>
      <c r="AA638" s="17"/>
      <c r="AF638" s="4"/>
    </row>
    <row r="639" spans="1:32" ht="12.75">
      <c r="A639" s="55">
        <f t="shared" si="22"/>
      </c>
      <c r="B639" s="38"/>
      <c r="C639" s="39"/>
      <c r="E639" s="15"/>
      <c r="G639" s="38">
        <f>IF('Data Analysis'!G639='Double Entry'!G639,0,1)</f>
        <v>0</v>
      </c>
      <c r="H639" s="38">
        <f>IF('Data Analysis'!H639='Double Entry'!H639,0,1)</f>
        <v>0</v>
      </c>
      <c r="I639" s="38">
        <f>IF('Data Analysis'!I639='Double Entry'!I639,0,1)</f>
        <v>0</v>
      </c>
      <c r="J639" s="38">
        <f>IF('Data Analysis'!J639='Double Entry'!J639,0,1)</f>
        <v>0</v>
      </c>
      <c r="K639" s="38">
        <f>IF('Data Analysis'!K639='Double Entry'!K639,0,1)</f>
        <v>0</v>
      </c>
      <c r="L639" s="38">
        <f>IF('Data Analysis'!L639='Double Entry'!L639,0,1)</f>
        <v>0</v>
      </c>
      <c r="M639" s="38">
        <f>IF('Data Analysis'!M639='Double Entry'!M639,0,1)</f>
        <v>0</v>
      </c>
      <c r="N639" s="38">
        <f>IF('Data Analysis'!N639='Double Entry'!N639,0,1)</f>
        <v>0</v>
      </c>
      <c r="O639" s="38">
        <f>IF('Data Analysis'!O639='Double Entry'!O639,0,1)</f>
        <v>0</v>
      </c>
      <c r="P639"/>
      <c r="Q639" s="64"/>
      <c r="U639" s="4"/>
      <c r="Z639" s="4">
        <f t="shared" si="21"/>
      </c>
      <c r="AA639" s="17"/>
      <c r="AF639" s="4"/>
    </row>
    <row r="640" spans="1:32" ht="12.75">
      <c r="A640" s="55">
        <f t="shared" si="22"/>
      </c>
      <c r="B640" s="38"/>
      <c r="C640" s="39"/>
      <c r="E640" s="15"/>
      <c r="G640" s="38">
        <f>IF('Data Analysis'!G640='Double Entry'!G640,0,1)</f>
        <v>0</v>
      </c>
      <c r="H640" s="38">
        <f>IF('Data Analysis'!H640='Double Entry'!H640,0,1)</f>
        <v>0</v>
      </c>
      <c r="I640" s="38">
        <f>IF('Data Analysis'!I640='Double Entry'!I640,0,1)</f>
        <v>0</v>
      </c>
      <c r="J640" s="38">
        <f>IF('Data Analysis'!J640='Double Entry'!J640,0,1)</f>
        <v>0</v>
      </c>
      <c r="K640" s="38">
        <f>IF('Data Analysis'!K640='Double Entry'!K640,0,1)</f>
        <v>0</v>
      </c>
      <c r="L640" s="38">
        <f>IF('Data Analysis'!L640='Double Entry'!L640,0,1)</f>
        <v>0</v>
      </c>
      <c r="M640" s="38">
        <f>IF('Data Analysis'!M640='Double Entry'!M640,0,1)</f>
        <v>0</v>
      </c>
      <c r="N640" s="38">
        <f>IF('Data Analysis'!N640='Double Entry'!N640,0,1)</f>
        <v>0</v>
      </c>
      <c r="O640" s="38">
        <f>IF('Data Analysis'!O640='Double Entry'!O640,0,1)</f>
        <v>0</v>
      </c>
      <c r="P640"/>
      <c r="Q640" s="64"/>
      <c r="U640" s="4"/>
      <c r="Z640" s="4">
        <f t="shared" si="21"/>
      </c>
      <c r="AA640" s="17"/>
      <c r="AF640" s="4"/>
    </row>
    <row r="641" spans="1:32" ht="12.75">
      <c r="A641" s="55">
        <f t="shared" si="22"/>
      </c>
      <c r="B641" s="38"/>
      <c r="C641" s="39"/>
      <c r="E641" s="15"/>
      <c r="G641" s="38">
        <f>IF('Data Analysis'!G641='Double Entry'!G641,0,1)</f>
        <v>0</v>
      </c>
      <c r="H641" s="38">
        <f>IF('Data Analysis'!H641='Double Entry'!H641,0,1)</f>
        <v>0</v>
      </c>
      <c r="I641" s="38">
        <f>IF('Data Analysis'!I641='Double Entry'!I641,0,1)</f>
        <v>0</v>
      </c>
      <c r="J641" s="38">
        <f>IF('Data Analysis'!J641='Double Entry'!J641,0,1)</f>
        <v>0</v>
      </c>
      <c r="K641" s="38">
        <f>IF('Data Analysis'!K641='Double Entry'!K641,0,1)</f>
        <v>0</v>
      </c>
      <c r="L641" s="38">
        <f>IF('Data Analysis'!L641='Double Entry'!L641,0,1)</f>
        <v>0</v>
      </c>
      <c r="M641" s="38">
        <f>IF('Data Analysis'!M641='Double Entry'!M641,0,1)</f>
        <v>0</v>
      </c>
      <c r="N641" s="38">
        <f>IF('Data Analysis'!N641='Double Entry'!N641,0,1)</f>
        <v>0</v>
      </c>
      <c r="O641" s="38">
        <f>IF('Data Analysis'!O641='Double Entry'!O641,0,1)</f>
        <v>0</v>
      </c>
      <c r="P641"/>
      <c r="Q641" s="64"/>
      <c r="U641" s="4"/>
      <c r="Z641" s="4">
        <f t="shared" si="21"/>
      </c>
      <c r="AA641" s="17"/>
      <c r="AF641" s="4"/>
    </row>
    <row r="642" spans="1:32" ht="12.75">
      <c r="A642" s="55">
        <f t="shared" si="22"/>
      </c>
      <c r="B642" s="38"/>
      <c r="C642" s="39"/>
      <c r="E642" s="15"/>
      <c r="G642" s="38">
        <f>IF('Data Analysis'!G642='Double Entry'!G642,0,1)</f>
        <v>0</v>
      </c>
      <c r="H642" s="38">
        <f>IF('Data Analysis'!H642='Double Entry'!H642,0,1)</f>
        <v>0</v>
      </c>
      <c r="I642" s="38">
        <f>IF('Data Analysis'!I642='Double Entry'!I642,0,1)</f>
        <v>0</v>
      </c>
      <c r="J642" s="38">
        <f>IF('Data Analysis'!J642='Double Entry'!J642,0,1)</f>
        <v>0</v>
      </c>
      <c r="K642" s="38">
        <f>IF('Data Analysis'!K642='Double Entry'!K642,0,1)</f>
        <v>0</v>
      </c>
      <c r="L642" s="38">
        <f>IF('Data Analysis'!L642='Double Entry'!L642,0,1)</f>
        <v>0</v>
      </c>
      <c r="M642" s="38">
        <f>IF('Data Analysis'!M642='Double Entry'!M642,0,1)</f>
        <v>0</v>
      </c>
      <c r="N642" s="38">
        <f>IF('Data Analysis'!N642='Double Entry'!N642,0,1)</f>
        <v>0</v>
      </c>
      <c r="O642" s="38">
        <f>IF('Data Analysis'!O642='Double Entry'!O642,0,1)</f>
        <v>0</v>
      </c>
      <c r="P642"/>
      <c r="Q642" s="64"/>
      <c r="U642" s="4"/>
      <c r="Z642" s="4">
        <f t="shared" si="21"/>
      </c>
      <c r="AA642" s="17"/>
      <c r="AF642" s="4"/>
    </row>
    <row r="643" spans="1:32" ht="12.75">
      <c r="A643" s="55">
        <f t="shared" si="22"/>
      </c>
      <c r="B643" s="38"/>
      <c r="C643" s="39"/>
      <c r="E643" s="15"/>
      <c r="G643" s="38">
        <f>IF('Data Analysis'!G643='Double Entry'!G643,0,1)</f>
        <v>0</v>
      </c>
      <c r="H643" s="38">
        <f>IF('Data Analysis'!H643='Double Entry'!H643,0,1)</f>
        <v>0</v>
      </c>
      <c r="I643" s="38">
        <f>IF('Data Analysis'!I643='Double Entry'!I643,0,1)</f>
        <v>0</v>
      </c>
      <c r="J643" s="38">
        <f>IF('Data Analysis'!J643='Double Entry'!J643,0,1)</f>
        <v>0</v>
      </c>
      <c r="K643" s="38">
        <f>IF('Data Analysis'!K643='Double Entry'!K643,0,1)</f>
        <v>0</v>
      </c>
      <c r="L643" s="38">
        <f>IF('Data Analysis'!L643='Double Entry'!L643,0,1)</f>
        <v>0</v>
      </c>
      <c r="M643" s="38">
        <f>IF('Data Analysis'!M643='Double Entry'!M643,0,1)</f>
        <v>0</v>
      </c>
      <c r="N643" s="38">
        <f>IF('Data Analysis'!N643='Double Entry'!N643,0,1)</f>
        <v>0</v>
      </c>
      <c r="O643" s="38">
        <f>IF('Data Analysis'!O643='Double Entry'!O643,0,1)</f>
        <v>0</v>
      </c>
      <c r="P643"/>
      <c r="Q643" s="64"/>
      <c r="U643" s="4"/>
      <c r="Z643" s="4">
        <f t="shared" si="21"/>
      </c>
      <c r="AA643" s="17"/>
      <c r="AF643" s="4"/>
    </row>
    <row r="644" spans="1:32" ht="12.75">
      <c r="A644" s="55">
        <f t="shared" si="22"/>
      </c>
      <c r="B644" s="38"/>
      <c r="C644" s="39"/>
      <c r="E644" s="15"/>
      <c r="G644" s="38">
        <f>IF('Data Analysis'!G644='Double Entry'!G644,0,1)</f>
        <v>0</v>
      </c>
      <c r="H644" s="38">
        <f>IF('Data Analysis'!H644='Double Entry'!H644,0,1)</f>
        <v>0</v>
      </c>
      <c r="I644" s="38">
        <f>IF('Data Analysis'!I644='Double Entry'!I644,0,1)</f>
        <v>0</v>
      </c>
      <c r="J644" s="38">
        <f>IF('Data Analysis'!J644='Double Entry'!J644,0,1)</f>
        <v>0</v>
      </c>
      <c r="K644" s="38">
        <f>IF('Data Analysis'!K644='Double Entry'!K644,0,1)</f>
        <v>0</v>
      </c>
      <c r="L644" s="38">
        <f>IF('Data Analysis'!L644='Double Entry'!L644,0,1)</f>
        <v>0</v>
      </c>
      <c r="M644" s="38">
        <f>IF('Data Analysis'!M644='Double Entry'!M644,0,1)</f>
        <v>0</v>
      </c>
      <c r="N644" s="38">
        <f>IF('Data Analysis'!N644='Double Entry'!N644,0,1)</f>
        <v>0</v>
      </c>
      <c r="O644" s="38">
        <f>IF('Data Analysis'!O644='Double Entry'!O644,0,1)</f>
        <v>0</v>
      </c>
      <c r="P644"/>
      <c r="Q644" s="64"/>
      <c r="U644" s="4"/>
      <c r="Z644" s="4">
        <f t="shared" si="21"/>
      </c>
      <c r="AA644" s="17"/>
      <c r="AF644" s="4"/>
    </row>
    <row r="645" spans="1:32" ht="12.75">
      <c r="A645" s="55">
        <f t="shared" si="22"/>
      </c>
      <c r="B645" s="38"/>
      <c r="C645" s="39"/>
      <c r="E645" s="15"/>
      <c r="G645" s="38">
        <f>IF('Data Analysis'!G645='Double Entry'!G645,0,1)</f>
        <v>0</v>
      </c>
      <c r="H645" s="38">
        <f>IF('Data Analysis'!H645='Double Entry'!H645,0,1)</f>
        <v>0</v>
      </c>
      <c r="I645" s="38">
        <f>IF('Data Analysis'!I645='Double Entry'!I645,0,1)</f>
        <v>0</v>
      </c>
      <c r="J645" s="38">
        <f>IF('Data Analysis'!J645='Double Entry'!J645,0,1)</f>
        <v>0</v>
      </c>
      <c r="K645" s="38">
        <f>IF('Data Analysis'!K645='Double Entry'!K645,0,1)</f>
        <v>0</v>
      </c>
      <c r="L645" s="38">
        <f>IF('Data Analysis'!L645='Double Entry'!L645,0,1)</f>
        <v>0</v>
      </c>
      <c r="M645" s="38">
        <f>IF('Data Analysis'!M645='Double Entry'!M645,0,1)</f>
        <v>0</v>
      </c>
      <c r="N645" s="38">
        <f>IF('Data Analysis'!N645='Double Entry'!N645,0,1)</f>
        <v>0</v>
      </c>
      <c r="O645" s="38">
        <f>IF('Data Analysis'!O645='Double Entry'!O645,0,1)</f>
        <v>0</v>
      </c>
      <c r="P645"/>
      <c r="Q645" s="64"/>
      <c r="U645" s="4"/>
      <c r="Z645" s="4">
        <f t="shared" si="21"/>
      </c>
      <c r="AA645" s="17"/>
      <c r="AF645" s="4"/>
    </row>
    <row r="646" spans="7:32" ht="12.75">
      <c r="G646" s="42"/>
      <c r="I646" s="15"/>
      <c r="J646" s="15"/>
      <c r="K646" s="5"/>
      <c r="L646" s="5"/>
      <c r="M646" s="5"/>
      <c r="N646" s="5"/>
      <c r="O646" s="5"/>
      <c r="P646"/>
      <c r="U646" s="4"/>
      <c r="AA646" s="17"/>
      <c r="AF646" s="4"/>
    </row>
    <row r="647" spans="7:32" ht="12.75">
      <c r="G647" s="38"/>
      <c r="I647" s="15"/>
      <c r="J647" s="15"/>
      <c r="O647" s="4"/>
      <c r="P647"/>
      <c r="U647" s="4"/>
      <c r="AA647" s="17"/>
      <c r="AF647" s="4"/>
    </row>
    <row r="648" spans="6:32" ht="12.75">
      <c r="F648" s="5"/>
      <c r="G648" s="38"/>
      <c r="H648" s="5"/>
      <c r="I648" s="69"/>
      <c r="J648" s="17"/>
      <c r="L648" s="5"/>
      <c r="M648" s="5"/>
      <c r="N648" s="5"/>
      <c r="O648" s="5"/>
      <c r="P648"/>
      <c r="Q648" s="17"/>
      <c r="U648" s="4"/>
      <c r="AA648" s="17"/>
      <c r="AF648" s="4"/>
    </row>
    <row r="649" spans="7:32" ht="12.75">
      <c r="G649" s="38"/>
      <c r="H649" s="53"/>
      <c r="I649" s="72"/>
      <c r="J649" s="54"/>
      <c r="O649" s="53"/>
      <c r="P649"/>
      <c r="Q649" s="54"/>
      <c r="U649" s="4"/>
      <c r="AA649" s="17"/>
      <c r="AF649" s="4"/>
    </row>
    <row r="650" spans="7:32" ht="12.75">
      <c r="G650" s="38"/>
      <c r="H650" s="22"/>
      <c r="I650" s="67"/>
      <c r="J650" s="17"/>
      <c r="O650" s="22"/>
      <c r="P650"/>
      <c r="Q650" s="17"/>
      <c r="U650" s="4"/>
      <c r="AA650" s="17"/>
      <c r="AF650" s="4"/>
    </row>
    <row r="651" spans="7:32" ht="12.75">
      <c r="G651" s="38"/>
      <c r="N651" s="15"/>
      <c r="P651" s="4"/>
      <c r="AF651" s="17"/>
    </row>
  </sheetData>
  <sheetProtection sheet="1" objects="1" scenarios="1"/>
  <printOptions/>
  <pageMargins left="0.75" right="0.75" top="1" bottom="1" header="0.5" footer="0.5"/>
  <pageSetup horizontalDpi="200" verticalDpi="2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Wellington Regional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Avatar</cp:lastModifiedBy>
  <cp:lastPrinted>1999-10-13T02:37:23Z</cp:lastPrinted>
  <dcterms:created xsi:type="dcterms:W3CDTF">1997-11-17T04:18:49Z</dcterms:created>
  <dcterms:modified xsi:type="dcterms:W3CDTF">2019-01-10T04:47:19Z</dcterms:modified>
  <cp:category/>
  <cp:version/>
  <cp:contentType/>
  <cp:contentStatus/>
</cp:coreProperties>
</file>